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9CF6719E-4F5F-4779-A669-2B6FEA2A10D2}" xr6:coauthVersionLast="47" xr6:coauthVersionMax="47" xr10:uidLastSave="{00000000-0000-0000-0000-000000000000}"/>
  <bookViews>
    <workbookView xWindow="-120" yWindow="-120" windowWidth="2751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0" i="8"/>
  <c r="D293" i="8"/>
  <c r="D292" i="8"/>
  <c r="C292" i="8"/>
  <c r="D300" i="8"/>
  <c r="F292" i="8"/>
  <c r="C293"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<sst xmlns="http://schemas.openxmlformats.org/spreadsheetml/2006/main" count="5383" uniqueCount="2638">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</sst>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44469</v>
      </c>
      <c r="G9" s="7"/>
      <c r="H9" s="7"/>
      <c r="I9" s="7"/>
      <c r="J9" s="8"/>
    </row>
    <row r="10" spans="2:10" ht="21" x14ac:dyDescent="0.25">
      <c r="B10" s="6"/>
      <c r="C10" s="7"/>
      <c r="D10" s="7"/>
      <c r="E10" s="309" t="s">
        <v>2559</v>
      </c>
      <c r="F10" s="310">
        <f>'A. HTT General'!C17</f>
        <v>44469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6" sqref="C6"/>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44469</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466.26928747999983</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560.8491380199971</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0.33219796422857084</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454.26928747999983</v>
      </c>
      <c r="E53" s="50"/>
      <c r="F53" s="160">
        <f>IF($C$58=0,"",IF(C53="[for completion]","",C53/$C$58))</f>
        <v>0.97426379922028483</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2.5736200779715151E-2</v>
      </c>
      <c r="G57" s="51"/>
      <c r="H57" s="23"/>
      <c r="L57" s="23"/>
      <c r="M57" s="23"/>
      <c r="N57" s="55"/>
    </row>
    <row r="58" spans="1:14" x14ac:dyDescent="0.25">
      <c r="A58" s="25" t="s">
        <v>99</v>
      </c>
      <c r="B58" s="52" t="s">
        <v>100</v>
      </c>
      <c r="C58" s="153">
        <f>SUM(C53:C57)</f>
        <v>466.26928747999983</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10.602083789194488</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25.250355529999997</v>
      </c>
      <c r="D70" s="151"/>
      <c r="E70" s="21"/>
      <c r="F70" s="160">
        <f t="shared" ref="F70:F76" si="2">IF($C$77=0,"",IF(C70="[for completion]","",C70/$C$77))</f>
        <v>5.5584552731545465E-2</v>
      </c>
      <c r="G70" s="160" t="str">
        <f>IF($D$77=0,"",IF(D70="[Mark as ND1 if not relevant]","",D70/$D$77))</f>
        <v/>
      </c>
      <c r="H70" s="23"/>
      <c r="L70" s="23"/>
      <c r="M70" s="23"/>
      <c r="N70" s="55"/>
    </row>
    <row r="71" spans="1:14" x14ac:dyDescent="0.25">
      <c r="A71" s="25" t="s">
        <v>115</v>
      </c>
      <c r="B71" s="141" t="s">
        <v>1515</v>
      </c>
      <c r="C71" s="151">
        <v>26.001884939999997</v>
      </c>
      <c r="D71" s="151"/>
      <c r="E71" s="21"/>
      <c r="F71" s="160">
        <f t="shared" si="2"/>
        <v>5.7238922551004885E-2</v>
      </c>
      <c r="G71" s="160" t="str">
        <f t="shared" ref="G71:G76" si="3">IF($D$77=0,"",IF(D71="[Mark as ND1 if not relevant]","",D71/$D$77))</f>
        <v/>
      </c>
      <c r="H71" s="23"/>
      <c r="L71" s="23"/>
      <c r="M71" s="23"/>
      <c r="N71" s="55"/>
    </row>
    <row r="72" spans="1:14" x14ac:dyDescent="0.25">
      <c r="A72" s="25" t="s">
        <v>116</v>
      </c>
      <c r="B72" s="140" t="s">
        <v>1516</v>
      </c>
      <c r="C72" s="151">
        <v>25.846042579999999</v>
      </c>
      <c r="D72" s="151"/>
      <c r="E72" s="21"/>
      <c r="F72" s="160">
        <f t="shared" si="2"/>
        <v>5.6895860930865058E-2</v>
      </c>
      <c r="G72" s="160" t="str">
        <f t="shared" si="3"/>
        <v/>
      </c>
      <c r="H72" s="23"/>
      <c r="L72" s="23"/>
      <c r="M72" s="23"/>
      <c r="N72" s="55"/>
    </row>
    <row r="73" spans="1:14" x14ac:dyDescent="0.25">
      <c r="A73" s="25" t="s">
        <v>117</v>
      </c>
      <c r="B73" s="140" t="s">
        <v>1517</v>
      </c>
      <c r="C73" s="151">
        <v>24.761947199999998</v>
      </c>
      <c r="D73" s="151"/>
      <c r="E73" s="21"/>
      <c r="F73" s="160">
        <f t="shared" si="2"/>
        <v>5.4509401193930225E-2</v>
      </c>
      <c r="G73" s="160" t="str">
        <f t="shared" si="3"/>
        <v/>
      </c>
      <c r="H73" s="23"/>
      <c r="L73" s="23"/>
      <c r="M73" s="23"/>
      <c r="N73" s="55"/>
    </row>
    <row r="74" spans="1:14" x14ac:dyDescent="0.25">
      <c r="A74" s="25" t="s">
        <v>118</v>
      </c>
      <c r="B74" s="140" t="s">
        <v>1518</v>
      </c>
      <c r="C74" s="151">
        <v>24.848001109999998</v>
      </c>
      <c r="D74" s="151"/>
      <c r="E74" s="21"/>
      <c r="F74" s="160">
        <f t="shared" si="2"/>
        <v>5.4698834886951604E-2</v>
      </c>
      <c r="G74" s="160" t="str">
        <f t="shared" si="3"/>
        <v/>
      </c>
      <c r="H74" s="23"/>
      <c r="L74" s="23"/>
      <c r="M74" s="23"/>
      <c r="N74" s="55"/>
    </row>
    <row r="75" spans="1:14" x14ac:dyDescent="0.25">
      <c r="A75" s="25" t="s">
        <v>119</v>
      </c>
      <c r="B75" s="140" t="s">
        <v>1519</v>
      </c>
      <c r="C75" s="151">
        <v>110.02632758000001</v>
      </c>
      <c r="D75" s="151"/>
      <c r="E75" s="21"/>
      <c r="F75" s="160">
        <f t="shared" si="2"/>
        <v>0.242205073111254</v>
      </c>
      <c r="G75" s="160" t="str">
        <f t="shared" si="3"/>
        <v/>
      </c>
      <c r="H75" s="23"/>
      <c r="L75" s="23"/>
      <c r="M75" s="23"/>
      <c r="N75" s="55"/>
    </row>
    <row r="76" spans="1:14" x14ac:dyDescent="0.25">
      <c r="A76" s="25" t="s">
        <v>120</v>
      </c>
      <c r="B76" s="140" t="s">
        <v>1520</v>
      </c>
      <c r="C76" s="151">
        <v>217.53473511999988</v>
      </c>
      <c r="D76" s="151"/>
      <c r="E76" s="21"/>
      <c r="F76" s="160">
        <f t="shared" si="2"/>
        <v>0.47886735459444879</v>
      </c>
      <c r="G76" s="160" t="str">
        <f t="shared" si="3"/>
        <v/>
      </c>
      <c r="H76" s="23"/>
      <c r="L76" s="23"/>
      <c r="M76" s="23"/>
      <c r="N76" s="55"/>
    </row>
    <row r="77" spans="1:14" x14ac:dyDescent="0.25">
      <c r="A77" s="25" t="s">
        <v>121</v>
      </c>
      <c r="B77" s="59" t="s">
        <v>100</v>
      </c>
      <c r="C77" s="153">
        <f>SUM(C70:C76)</f>
        <v>454.26929405999988</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12.49863495</v>
      </c>
      <c r="D79" s="153"/>
      <c r="E79" s="42"/>
      <c r="F79" s="160">
        <f t="shared" ref="F79:F87" si="5">IF($C$77=0,"",IF(C79="[for completion]","",C79/$C$77))</f>
        <v>2.7513712930703125E-2</v>
      </c>
      <c r="G79" s="160" t="str">
        <f t="shared" si="4"/>
        <v/>
      </c>
      <c r="H79" s="23"/>
      <c r="L79" s="23"/>
      <c r="M79" s="23"/>
      <c r="N79" s="55"/>
    </row>
    <row r="80" spans="1:14" hidden="1" outlineLevel="1" x14ac:dyDescent="0.25">
      <c r="A80" s="25" t="s">
        <v>126</v>
      </c>
      <c r="B80" s="60" t="s">
        <v>127</v>
      </c>
      <c r="C80" s="153">
        <v>12.751720580000001</v>
      </c>
      <c r="D80" s="153"/>
      <c r="E80" s="42"/>
      <c r="F80" s="160">
        <f t="shared" si="5"/>
        <v>2.8070839800842348E-2</v>
      </c>
      <c r="G80" s="160" t="str">
        <f t="shared" si="4"/>
        <v/>
      </c>
      <c r="H80" s="23"/>
      <c r="L80" s="23"/>
      <c r="M80" s="23"/>
      <c r="N80" s="55"/>
    </row>
    <row r="81" spans="1:14" hidden="1" outlineLevel="1" x14ac:dyDescent="0.25">
      <c r="A81" s="25" t="s">
        <v>128</v>
      </c>
      <c r="B81" s="60" t="s">
        <v>129</v>
      </c>
      <c r="C81" s="153">
        <v>12.936435789999999</v>
      </c>
      <c r="D81" s="153"/>
      <c r="E81" s="42"/>
      <c r="F81" s="160">
        <f t="shared" si="5"/>
        <v>2.8477460306377995E-2</v>
      </c>
      <c r="G81" s="160" t="str">
        <f t="shared" si="4"/>
        <v/>
      </c>
      <c r="H81" s="23"/>
      <c r="L81" s="23"/>
      <c r="M81" s="23"/>
      <c r="N81" s="55"/>
    </row>
    <row r="82" spans="1:14" hidden="1" outlineLevel="1" x14ac:dyDescent="0.25">
      <c r="A82" s="25" t="s">
        <v>130</v>
      </c>
      <c r="B82" s="60" t="s">
        <v>131</v>
      </c>
      <c r="C82" s="153">
        <v>13.065449150000001</v>
      </c>
      <c r="D82" s="153"/>
      <c r="E82" s="42"/>
      <c r="F82" s="160">
        <f t="shared" si="5"/>
        <v>2.87614622446269E-2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3.3275929549902155</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466.26928747999983</v>
      </c>
      <c r="D112" s="151">
        <v>466.26928747999983</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466.26928747999983</v>
      </c>
      <c r="D129" s="151">
        <f>SUM(D112:D128)</f>
        <v>466.26928747999983</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2.5736200779715151E-2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2.5736200779715151E-2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454.26928747999983</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454.26928747999983</v>
      </c>
      <c r="F15" s="143">
        <f>SUM(F12:F14)</f>
        <v>1</v>
      </c>
    </row>
    <row r="16" spans="1:7" hidden="1" outlineLevel="1" x14ac:dyDescent="0.25">
      <c r="A16" s="109" t="s">
        <v>442</v>
      </c>
      <c r="B16" s="313" t="s">
        <v>2564</v>
      </c>
      <c r="C16" s="169">
        <v>310.87698039869622</v>
      </c>
      <c r="F16" s="168">
        <f t="shared" ref="F16:F26" si="0">IF($C$15=0,"",IF(C16="[for completion]","",C16/$C$15))</f>
        <v>0.68434514277477598</v>
      </c>
    </row>
    <row r="17" spans="1:7" hidden="1" outlineLevel="1" x14ac:dyDescent="0.25">
      <c r="A17" s="109" t="s">
        <v>443</v>
      </c>
      <c r="B17" s="313" t="s">
        <v>2565</v>
      </c>
      <c r="C17" s="169">
        <v>139.97461723108168</v>
      </c>
      <c r="F17" s="168">
        <f t="shared" si="0"/>
        <v>0.30813136852718526</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8156</v>
      </c>
      <c r="D28" s="109">
        <v>0</v>
      </c>
      <c r="F28" s="109">
        <v>8156</v>
      </c>
    </row>
    <row r="29" spans="1:7" hidden="1" outlineLevel="1" x14ac:dyDescent="0.25">
      <c r="A29" s="109" t="s">
        <v>459</v>
      </c>
      <c r="B29" s="128" t="s">
        <v>460</v>
      </c>
      <c r="C29" s="109">
        <v>7854</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1.3260783429619854E-2</v>
      </c>
      <c r="D36" s="143" t="s">
        <v>1196</v>
      </c>
      <c r="E36" s="171"/>
      <c r="F36" s="143">
        <v>1.3260783429619854E-2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0.54713663969841519</v>
      </c>
      <c r="D99" s="143" t="s">
        <v>1196</v>
      </c>
      <c r="E99" s="143"/>
      <c r="F99" s="143">
        <v>0.54713663969841519</v>
      </c>
      <c r="G99" s="109"/>
    </row>
    <row r="100" spans="1:7" x14ac:dyDescent="0.25">
      <c r="A100" s="109" t="s">
        <v>560</v>
      </c>
      <c r="B100" s="295" t="s">
        <v>2610</v>
      </c>
      <c r="C100" s="143">
        <v>0.45286336030158481</v>
      </c>
      <c r="D100" s="230" t="s">
        <v>1196</v>
      </c>
      <c r="E100" s="143"/>
      <c r="F100" s="143">
        <v>0.45286336030158481</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1.0722073964144982E-3</v>
      </c>
      <c r="D150" s="230" t="s">
        <v>1196</v>
      </c>
      <c r="E150" s="144"/>
      <c r="F150" s="143">
        <v>1.0722073964144982E-3</v>
      </c>
    </row>
    <row r="151" spans="1:7" x14ac:dyDescent="0.25">
      <c r="A151" s="109" t="s">
        <v>593</v>
      </c>
      <c r="B151" s="109" t="s">
        <v>594</v>
      </c>
      <c r="C151" s="143">
        <v>0.97715774760481289</v>
      </c>
      <c r="D151" s="230" t="s">
        <v>1196</v>
      </c>
      <c r="E151" s="144"/>
      <c r="F151" s="143">
        <v>0.97715774760481289</v>
      </c>
    </row>
    <row r="152" spans="1:7" x14ac:dyDescent="0.25">
      <c r="A152" s="109" t="s">
        <v>595</v>
      </c>
      <c r="B152" s="109" t="s">
        <v>98</v>
      </c>
      <c r="C152" s="143">
        <v>2.1770044998772668E-2</v>
      </c>
      <c r="D152" s="230" t="s">
        <v>1196</v>
      </c>
      <c r="E152" s="144"/>
      <c r="F152" s="143">
        <v>2.1770044998772668E-2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0.15013015634036825</v>
      </c>
      <c r="D170" s="230" t="s">
        <v>1196</v>
      </c>
      <c r="E170" s="144"/>
      <c r="F170" s="143">
        <v>0.15013015634036825</v>
      </c>
    </row>
    <row r="171" spans="1:7" x14ac:dyDescent="0.25">
      <c r="A171" s="109" t="s">
        <v>617</v>
      </c>
      <c r="B171" s="131" t="s">
        <v>618</v>
      </c>
      <c r="C171" s="143">
        <v>0.17278854530410165</v>
      </c>
      <c r="D171" s="230" t="s">
        <v>1196</v>
      </c>
      <c r="E171" s="144"/>
      <c r="F171" s="143">
        <v>0.17278854530410165</v>
      </c>
    </row>
    <row r="172" spans="1:7" x14ac:dyDescent="0.25">
      <c r="A172" s="109" t="s">
        <v>619</v>
      </c>
      <c r="B172" s="131" t="s">
        <v>620</v>
      </c>
      <c r="C172" s="143">
        <v>0.13619370337186579</v>
      </c>
      <c r="D172" s="230" t="s">
        <v>1196</v>
      </c>
      <c r="E172" s="143"/>
      <c r="F172" s="143">
        <v>0.13619370337186579</v>
      </c>
    </row>
    <row r="173" spans="1:7" x14ac:dyDescent="0.25">
      <c r="A173" s="109" t="s">
        <v>621</v>
      </c>
      <c r="B173" s="131" t="s">
        <v>622</v>
      </c>
      <c r="C173" s="143">
        <v>0.11294876311060106</v>
      </c>
      <c r="D173" s="230" t="s">
        <v>1196</v>
      </c>
      <c r="E173" s="143"/>
      <c r="F173" s="143">
        <v>0.11294876311060106</v>
      </c>
    </row>
    <row r="174" spans="1:7" x14ac:dyDescent="0.25">
      <c r="A174" s="109" t="s">
        <v>623</v>
      </c>
      <c r="B174" s="131" t="s">
        <v>624</v>
      </c>
      <c r="C174" s="143">
        <v>0.42793883187306325</v>
      </c>
      <c r="D174" s="230" t="s">
        <v>1196</v>
      </c>
      <c r="E174" s="143"/>
      <c r="F174" s="143">
        <v>0.42793883187306325</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55.697558543403609</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4.9112171499999979</v>
      </c>
      <c r="D190" s="172">
        <v>941</v>
      </c>
      <c r="E190" s="136"/>
      <c r="F190" s="168">
        <f>IF($C$214=0,"",IF(C190="[for completion]","",IF(C190="","",C190/$C$214)))</f>
        <v>1.0811246292357421E-2</v>
      </c>
      <c r="G190" s="168">
        <f>IF($D$214=0,"",IF(D190="[for completion]","",IF(D190="","",D190/$D$214)))</f>
        <v>0.11537518391368318</v>
      </c>
    </row>
    <row r="191" spans="1:7" x14ac:dyDescent="0.25">
      <c r="A191" s="109" t="s">
        <v>644</v>
      </c>
      <c r="B191" s="295" t="s">
        <v>2612</v>
      </c>
      <c r="C191" s="169">
        <v>15.145697519999993</v>
      </c>
      <c r="D191" s="172">
        <v>1006</v>
      </c>
      <c r="E191" s="136"/>
      <c r="F191" s="168">
        <f t="shared" ref="F191:F213" si="1">IF($C$214=0,"",IF(C191="[for completion]","",IF(C191="","",C191/$C$214)))</f>
        <v>3.3340791326701369E-2</v>
      </c>
      <c r="G191" s="168">
        <f t="shared" ref="G191:G213" si="2">IF($D$214=0,"",IF(D191="[for completion]","",IF(D191="","",D191/$D$214)))</f>
        <v>0.12334477685139775</v>
      </c>
    </row>
    <row r="192" spans="1:7" x14ac:dyDescent="0.25">
      <c r="A192" s="109" t="s">
        <v>645</v>
      </c>
      <c r="B192" s="295" t="s">
        <v>2613</v>
      </c>
      <c r="C192" s="169">
        <v>25.309114779999963</v>
      </c>
      <c r="D192" s="172">
        <v>1011</v>
      </c>
      <c r="E192" s="136"/>
      <c r="F192" s="168">
        <f t="shared" si="1"/>
        <v>5.5713902474893245E-2</v>
      </c>
      <c r="G192" s="168">
        <f t="shared" si="2"/>
        <v>0.12395782246199118</v>
      </c>
    </row>
    <row r="193" spans="1:7" x14ac:dyDescent="0.25">
      <c r="A193" s="109" t="s">
        <v>646</v>
      </c>
      <c r="B193" s="295" t="s">
        <v>2614</v>
      </c>
      <c r="C193" s="169">
        <v>32.487468549999988</v>
      </c>
      <c r="D193" s="172">
        <v>928</v>
      </c>
      <c r="E193" s="136"/>
      <c r="F193" s="168">
        <f t="shared" si="1"/>
        <v>7.1515881538503315E-2</v>
      </c>
      <c r="G193" s="168">
        <f t="shared" si="2"/>
        <v>0.11378126532614026</v>
      </c>
    </row>
    <row r="194" spans="1:7" x14ac:dyDescent="0.25">
      <c r="A194" s="109" t="s">
        <v>647</v>
      </c>
      <c r="B194" s="295" t="s">
        <v>2615</v>
      </c>
      <c r="C194" s="169">
        <v>38.915838879999995</v>
      </c>
      <c r="D194" s="172">
        <v>865</v>
      </c>
      <c r="E194" s="136"/>
      <c r="F194" s="168">
        <f t="shared" si="1"/>
        <v>8.56668939603656E-2</v>
      </c>
      <c r="G194" s="168">
        <f t="shared" si="2"/>
        <v>0.10605689063266308</v>
      </c>
    </row>
    <row r="195" spans="1:7" x14ac:dyDescent="0.25">
      <c r="A195" s="109" t="s">
        <v>648</v>
      </c>
      <c r="B195" s="295" t="s">
        <v>2616</v>
      </c>
      <c r="C195" s="169">
        <v>38.27988351000004</v>
      </c>
      <c r="D195" s="172">
        <v>698</v>
      </c>
      <c r="E195" s="136"/>
      <c r="F195" s="168">
        <f t="shared" si="1"/>
        <v>8.4266941580736693E-2</v>
      </c>
      <c r="G195" s="168">
        <f t="shared" si="2"/>
        <v>8.558116723884257E-2</v>
      </c>
    </row>
    <row r="196" spans="1:7" x14ac:dyDescent="0.25">
      <c r="A196" s="109" t="s">
        <v>649</v>
      </c>
      <c r="B196" s="295" t="s">
        <v>2617</v>
      </c>
      <c r="C196" s="169">
        <v>35.436734940000022</v>
      </c>
      <c r="D196" s="172">
        <v>546</v>
      </c>
      <c r="E196" s="136"/>
      <c r="F196" s="168">
        <f t="shared" si="1"/>
        <v>7.8008212125853182E-2</v>
      </c>
      <c r="G196" s="168">
        <f t="shared" si="2"/>
        <v>6.6944580676802354E-2</v>
      </c>
    </row>
    <row r="197" spans="1:7" x14ac:dyDescent="0.25">
      <c r="A197" s="109" t="s">
        <v>650</v>
      </c>
      <c r="B197" s="295" t="s">
        <v>2618</v>
      </c>
      <c r="C197" s="169">
        <v>32.337048299999992</v>
      </c>
      <c r="D197" s="172">
        <v>433</v>
      </c>
      <c r="E197" s="136"/>
      <c r="F197" s="168">
        <f t="shared" si="1"/>
        <v>7.1184755807256042E-2</v>
      </c>
      <c r="G197" s="168">
        <f t="shared" si="2"/>
        <v>5.3089749877390881E-2</v>
      </c>
    </row>
    <row r="198" spans="1:7" x14ac:dyDescent="0.25">
      <c r="A198" s="109" t="s">
        <v>651</v>
      </c>
      <c r="B198" s="295" t="s">
        <v>2619</v>
      </c>
      <c r="C198" s="169">
        <v>27.588598860000019</v>
      </c>
      <c r="D198" s="172">
        <v>325</v>
      </c>
      <c r="E198" s="136"/>
      <c r="F198" s="168">
        <f t="shared" si="1"/>
        <v>6.0731816172394565E-2</v>
      </c>
      <c r="G198" s="168">
        <f t="shared" si="2"/>
        <v>3.984796468857283E-2</v>
      </c>
    </row>
    <row r="199" spans="1:7" x14ac:dyDescent="0.25">
      <c r="A199" s="109" t="s">
        <v>652</v>
      </c>
      <c r="B199" s="295" t="s">
        <v>2620</v>
      </c>
      <c r="C199" s="169">
        <v>24.792910310000018</v>
      </c>
      <c r="D199" s="172">
        <v>261</v>
      </c>
      <c r="E199" s="130"/>
      <c r="F199" s="168">
        <f t="shared" si="1"/>
        <v>5.4577562237446149E-2</v>
      </c>
      <c r="G199" s="168">
        <f t="shared" si="2"/>
        <v>3.2000980872976953E-2</v>
      </c>
    </row>
    <row r="200" spans="1:7" x14ac:dyDescent="0.25">
      <c r="A200" s="109" t="s">
        <v>653</v>
      </c>
      <c r="B200" s="295" t="s">
        <v>2621</v>
      </c>
      <c r="C200" s="169">
        <v>18.724606990000002</v>
      </c>
      <c r="D200" s="172">
        <v>178</v>
      </c>
      <c r="E200" s="130"/>
      <c r="F200" s="168">
        <f t="shared" si="1"/>
        <v>4.1219178813237257E-2</v>
      </c>
      <c r="G200" s="168">
        <f t="shared" si="2"/>
        <v>2.1824423737126043E-2</v>
      </c>
    </row>
    <row r="201" spans="1:7" x14ac:dyDescent="0.25">
      <c r="A201" s="109" t="s">
        <v>654</v>
      </c>
      <c r="B201" s="295" t="s">
        <v>2622</v>
      </c>
      <c r="C201" s="169">
        <v>19.664945500000016</v>
      </c>
      <c r="D201" s="172">
        <v>172</v>
      </c>
      <c r="E201" s="130"/>
      <c r="F201" s="168">
        <f t="shared" si="1"/>
        <v>4.3289181201504406E-2</v>
      </c>
      <c r="G201" s="168">
        <f t="shared" si="2"/>
        <v>2.1088769004413928E-2</v>
      </c>
    </row>
    <row r="202" spans="1:7" x14ac:dyDescent="0.25">
      <c r="A202" s="109" t="s">
        <v>655</v>
      </c>
      <c r="B202" s="295" t="s">
        <v>2623</v>
      </c>
      <c r="C202" s="169">
        <v>16.787540040000007</v>
      </c>
      <c r="D202" s="172">
        <v>134</v>
      </c>
      <c r="E202" s="130"/>
      <c r="F202" s="168">
        <f t="shared" si="1"/>
        <v>3.6955040771359887E-2</v>
      </c>
      <c r="G202" s="168">
        <f t="shared" si="2"/>
        <v>1.6429622363903874E-2</v>
      </c>
    </row>
    <row r="203" spans="1:7" x14ac:dyDescent="0.25">
      <c r="A203" s="109" t="s">
        <v>656</v>
      </c>
      <c r="B203" s="295" t="s">
        <v>2624</v>
      </c>
      <c r="C203" s="169">
        <v>15.645128579999994</v>
      </c>
      <c r="D203" s="172">
        <v>116</v>
      </c>
      <c r="E203" s="130"/>
      <c r="F203" s="168">
        <f t="shared" si="1"/>
        <v>3.4440207628363605E-2</v>
      </c>
      <c r="G203" s="168">
        <f t="shared" si="2"/>
        <v>1.4222658165767533E-2</v>
      </c>
    </row>
    <row r="204" spans="1:7" x14ac:dyDescent="0.25">
      <c r="A204" s="109" t="s">
        <v>657</v>
      </c>
      <c r="B204" s="295" t="s">
        <v>2625</v>
      </c>
      <c r="C204" s="169">
        <v>12.9227455</v>
      </c>
      <c r="D204" s="172">
        <v>89</v>
      </c>
      <c r="E204" s="130"/>
      <c r="F204" s="168">
        <f t="shared" si="1"/>
        <v>2.8447323770636697E-2</v>
      </c>
      <c r="G204" s="168">
        <f t="shared" si="2"/>
        <v>1.0912211868563022E-2</v>
      </c>
    </row>
    <row r="205" spans="1:7" x14ac:dyDescent="0.25">
      <c r="A205" s="109" t="s">
        <v>658</v>
      </c>
      <c r="B205" s="295" t="s">
        <v>2626</v>
      </c>
      <c r="C205" s="169">
        <v>10.374232290000005</v>
      </c>
      <c r="D205" s="172">
        <v>67</v>
      </c>
      <c r="F205" s="168">
        <f t="shared" si="1"/>
        <v>2.2837186171113865E-2</v>
      </c>
      <c r="G205" s="168">
        <f t="shared" si="2"/>
        <v>8.2148111819519368E-3</v>
      </c>
    </row>
    <row r="206" spans="1:7" x14ac:dyDescent="0.25">
      <c r="A206" s="109" t="s">
        <v>659</v>
      </c>
      <c r="B206" s="295" t="s">
        <v>2627</v>
      </c>
      <c r="C206" s="169">
        <v>12.225337310000002</v>
      </c>
      <c r="D206" s="172">
        <v>74</v>
      </c>
      <c r="E206" s="125"/>
      <c r="F206" s="168">
        <f t="shared" si="1"/>
        <v>2.6912092996245633E-2</v>
      </c>
      <c r="G206" s="168">
        <f t="shared" si="2"/>
        <v>9.0730750367827365E-3</v>
      </c>
    </row>
    <row r="207" spans="1:7" x14ac:dyDescent="0.25">
      <c r="A207" s="109" t="s">
        <v>660</v>
      </c>
      <c r="B207" s="295" t="s">
        <v>2628</v>
      </c>
      <c r="C207" s="169">
        <v>9.4589726399999972</v>
      </c>
      <c r="D207" s="172">
        <v>54</v>
      </c>
      <c r="E207" s="125"/>
      <c r="F207" s="168">
        <f t="shared" si="1"/>
        <v>2.0822390816848793E-2</v>
      </c>
      <c r="G207" s="168">
        <f t="shared" si="2"/>
        <v>6.6208925944090244E-3</v>
      </c>
    </row>
    <row r="208" spans="1:7" x14ac:dyDescent="0.25">
      <c r="A208" s="109" t="s">
        <v>661</v>
      </c>
      <c r="B208" s="295" t="s">
        <v>2629</v>
      </c>
      <c r="C208" s="169">
        <v>7.1671094700000006</v>
      </c>
      <c r="D208" s="172">
        <v>39</v>
      </c>
      <c r="E208" s="125"/>
      <c r="F208" s="168">
        <f t="shared" si="1"/>
        <v>1.5777226564795105E-2</v>
      </c>
      <c r="G208" s="168">
        <f t="shared" si="2"/>
        <v>4.7817557626287392E-3</v>
      </c>
    </row>
    <row r="209" spans="1:7" x14ac:dyDescent="0.25">
      <c r="A209" s="109" t="s">
        <v>662</v>
      </c>
      <c r="B209" s="295" t="s">
        <v>2630</v>
      </c>
      <c r="C209" s="169">
        <v>6.8397943299999993</v>
      </c>
      <c r="D209" s="172">
        <v>35</v>
      </c>
      <c r="E209" s="125"/>
      <c r="F209" s="168">
        <f t="shared" si="1"/>
        <v>1.5056695485496877E-2</v>
      </c>
      <c r="G209" s="168">
        <f t="shared" si="2"/>
        <v>4.2913192741539973E-3</v>
      </c>
    </row>
    <row r="210" spans="1:7" x14ac:dyDescent="0.25">
      <c r="A210" s="109" t="s">
        <v>663</v>
      </c>
      <c r="B210" s="295" t="s">
        <v>2631</v>
      </c>
      <c r="C210" s="169">
        <v>6.7673156199999998</v>
      </c>
      <c r="D210" s="172">
        <v>33</v>
      </c>
      <c r="E210" s="125"/>
      <c r="F210" s="168">
        <f t="shared" si="1"/>
        <v>1.4897145386034804E-2</v>
      </c>
      <c r="G210" s="168">
        <f t="shared" si="2"/>
        <v>4.0461010299166255E-3</v>
      </c>
    </row>
    <row r="211" spans="1:7" x14ac:dyDescent="0.25">
      <c r="A211" s="109" t="s">
        <v>664</v>
      </c>
      <c r="B211" s="295" t="s">
        <v>2632</v>
      </c>
      <c r="C211" s="169">
        <v>4.721782880000001</v>
      </c>
      <c r="D211" s="172">
        <v>22</v>
      </c>
      <c r="E211" s="125"/>
      <c r="F211" s="168">
        <f t="shared" si="1"/>
        <v>1.0394237537372336E-2</v>
      </c>
      <c r="G211" s="168">
        <f t="shared" si="2"/>
        <v>2.6974006866110839E-3</v>
      </c>
    </row>
    <row r="212" spans="1:7" x14ac:dyDescent="0.25">
      <c r="A212" s="109" t="s">
        <v>665</v>
      </c>
      <c r="B212" s="295" t="s">
        <v>2633</v>
      </c>
      <c r="C212" s="169">
        <v>37.765263529999999</v>
      </c>
      <c r="D212" s="172">
        <v>129</v>
      </c>
      <c r="E212" s="125"/>
      <c r="F212" s="168">
        <f t="shared" si="1"/>
        <v>8.3134089340483275E-2</v>
      </c>
      <c r="G212" s="168">
        <f t="shared" si="2"/>
        <v>1.5816576753310448E-2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454.26928748</v>
      </c>
      <c r="D214" s="173">
        <f>SUM(D190:D213)</f>
        <v>8156</v>
      </c>
      <c r="E214" s="125"/>
      <c r="F214" s="174">
        <f>SUM(F190:F213)</f>
        <v>1</v>
      </c>
      <c r="G214" s="174">
        <f>SUM(G190:G213)</f>
        <v>1</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0.5706012290925091</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108.75916931999998</v>
      </c>
      <c r="D219" s="172">
        <v>3728</v>
      </c>
      <c r="F219" s="168">
        <f t="shared" ref="F219:F233" si="3">IF($C$227=0,"",IF(C219="[for completion]","",C219/$C$227))</f>
        <v>0.23941563367254579</v>
      </c>
      <c r="G219" s="168">
        <f t="shared" ref="G219:G233" si="4">IF($D$227=0,"",IF(D219="[for completion]","",D219/$D$227))</f>
        <v>0.45708680725846002</v>
      </c>
    </row>
    <row r="220" spans="1:7" x14ac:dyDescent="0.25">
      <c r="A220" s="109" t="s">
        <v>674</v>
      </c>
      <c r="B220" s="109" t="s">
        <v>675</v>
      </c>
      <c r="C220" s="169">
        <v>67.117597539999949</v>
      </c>
      <c r="D220" s="172">
        <v>1236</v>
      </c>
      <c r="F220" s="168">
        <f t="shared" si="3"/>
        <v>0.14774848177019884</v>
      </c>
      <c r="G220" s="168">
        <f t="shared" si="4"/>
        <v>0.15154487493869545</v>
      </c>
    </row>
    <row r="221" spans="1:7" x14ac:dyDescent="0.25">
      <c r="A221" s="109" t="s">
        <v>676</v>
      </c>
      <c r="B221" s="109" t="s">
        <v>677</v>
      </c>
      <c r="C221" s="169">
        <v>65.322385419999918</v>
      </c>
      <c r="D221" s="172">
        <v>974</v>
      </c>
      <c r="F221" s="168">
        <f t="shared" si="3"/>
        <v>0.14379661407965183</v>
      </c>
      <c r="G221" s="168">
        <f t="shared" si="4"/>
        <v>0.1194212849435998</v>
      </c>
    </row>
    <row r="222" spans="1:7" x14ac:dyDescent="0.25">
      <c r="A222" s="109" t="s">
        <v>678</v>
      </c>
      <c r="B222" s="109" t="s">
        <v>679</v>
      </c>
      <c r="C222" s="169">
        <v>72.451379479999986</v>
      </c>
      <c r="D222" s="172">
        <v>839</v>
      </c>
      <c r="F222" s="168">
        <f t="shared" si="3"/>
        <v>0.15948993576456527</v>
      </c>
      <c r="G222" s="168">
        <f t="shared" si="4"/>
        <v>0.10286905345757724</v>
      </c>
    </row>
    <row r="223" spans="1:7" x14ac:dyDescent="0.25">
      <c r="A223" s="109" t="s">
        <v>680</v>
      </c>
      <c r="B223" s="109" t="s">
        <v>681</v>
      </c>
      <c r="C223" s="169">
        <v>72.178744419999944</v>
      </c>
      <c r="D223" s="172">
        <v>709</v>
      </c>
      <c r="F223" s="168">
        <f t="shared" si="3"/>
        <v>0.15888977399375209</v>
      </c>
      <c r="G223" s="168">
        <f t="shared" si="4"/>
        <v>8.6929867582148115E-2</v>
      </c>
    </row>
    <row r="224" spans="1:7" x14ac:dyDescent="0.25">
      <c r="A224" s="109" t="s">
        <v>682</v>
      </c>
      <c r="B224" s="109" t="s">
        <v>683</v>
      </c>
      <c r="C224" s="169">
        <v>64.719107079999972</v>
      </c>
      <c r="D224" s="172">
        <v>621</v>
      </c>
      <c r="F224" s="168">
        <f t="shared" si="3"/>
        <v>0.14246859487028252</v>
      </c>
      <c r="G224" s="168">
        <f t="shared" si="4"/>
        <v>7.6140264835703783E-2</v>
      </c>
    </row>
    <row r="225" spans="1:7" x14ac:dyDescent="0.25">
      <c r="A225" s="109" t="s">
        <v>684</v>
      </c>
      <c r="B225" s="109" t="s">
        <v>685</v>
      </c>
      <c r="C225" s="169">
        <v>1.1422622500000001</v>
      </c>
      <c r="D225" s="172">
        <v>19</v>
      </c>
      <c r="F225" s="168">
        <f t="shared" si="3"/>
        <v>2.5145046814336772E-3</v>
      </c>
      <c r="G225" s="168">
        <f t="shared" si="4"/>
        <v>2.3295733202550271E-3</v>
      </c>
    </row>
    <row r="226" spans="1:7" x14ac:dyDescent="0.25">
      <c r="A226" s="109" t="s">
        <v>686</v>
      </c>
      <c r="B226" s="109" t="s">
        <v>687</v>
      </c>
      <c r="C226" s="169">
        <v>2.5786419699999996</v>
      </c>
      <c r="D226" s="172">
        <v>30</v>
      </c>
      <c r="F226" s="168">
        <f t="shared" si="3"/>
        <v>5.6764611675701954E-3</v>
      </c>
      <c r="G226" s="168">
        <f t="shared" si="4"/>
        <v>3.678273663560569E-3</v>
      </c>
    </row>
    <row r="227" spans="1:7" x14ac:dyDescent="0.25">
      <c r="A227" s="109" t="s">
        <v>688</v>
      </c>
      <c r="B227" s="139" t="s">
        <v>100</v>
      </c>
      <c r="C227" s="169">
        <f>SUM(C219:C226)</f>
        <v>454.26928747999966</v>
      </c>
      <c r="D227" s="172">
        <f>SUM(D219:D226)</f>
        <v>8156</v>
      </c>
      <c r="F227" s="143">
        <f>SUM(F219:F226)</f>
        <v>1.0000000000000002</v>
      </c>
      <c r="G227" s="143">
        <f>SUM(G219:G226)</f>
        <v>1.0000000000000002</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0.4889076293388997</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182.55496345000043</v>
      </c>
      <c r="D241" s="172">
        <v>5157</v>
      </c>
      <c r="F241" s="168">
        <f>IF($C$249=0,"",IF(C241="[Mark as ND1 if not relevant]","",C241/$C$249))</f>
        <v>0.40186507976953562</v>
      </c>
      <c r="G241" s="168">
        <f>IF($D$249=0,"",IF(D241="[Mark as ND1 if not relevant]","",D241/$D$249))</f>
        <v>0.63229524276606175</v>
      </c>
    </row>
    <row r="242" spans="1:7" x14ac:dyDescent="0.25">
      <c r="A242" s="109" t="s">
        <v>707</v>
      </c>
      <c r="B242" s="109" t="s">
        <v>675</v>
      </c>
      <c r="C242" s="169">
        <v>60.45835827999997</v>
      </c>
      <c r="D242" s="172">
        <v>891</v>
      </c>
      <c r="F242" s="168">
        <f t="shared" ref="F242:F248" si="5">IF($C$249=0,"",IF(C242="[Mark as ND1 if not relevant]","",C242/$C$249))</f>
        <v>0.13308924892410148</v>
      </c>
      <c r="G242" s="168">
        <f t="shared" ref="G242:G248" si="6">IF($D$249=0,"",IF(D242="[Mark as ND1 if not relevant]","",D242/$D$249))</f>
        <v>0.1092447278077489</v>
      </c>
    </row>
    <row r="243" spans="1:7" x14ac:dyDescent="0.25">
      <c r="A243" s="109" t="s">
        <v>708</v>
      </c>
      <c r="B243" s="109" t="s">
        <v>677</v>
      </c>
      <c r="C243" s="169">
        <v>53.69914527000001</v>
      </c>
      <c r="D243" s="172">
        <v>614</v>
      </c>
      <c r="F243" s="168">
        <f t="shared" si="5"/>
        <v>0.11820994011699322</v>
      </c>
      <c r="G243" s="168">
        <f t="shared" si="6"/>
        <v>7.5282000980872982E-2</v>
      </c>
    </row>
    <row r="244" spans="1:7" x14ac:dyDescent="0.25">
      <c r="A244" s="109" t="s">
        <v>709</v>
      </c>
      <c r="B244" s="109" t="s">
        <v>679</v>
      </c>
      <c r="C244" s="169">
        <v>61.875098939999923</v>
      </c>
      <c r="D244" s="172">
        <v>619</v>
      </c>
      <c r="F244" s="168">
        <f t="shared" si="5"/>
        <v>0.13620797321175723</v>
      </c>
      <c r="G244" s="168">
        <f t="shared" si="6"/>
        <v>7.5895046591466411E-2</v>
      </c>
    </row>
    <row r="245" spans="1:7" x14ac:dyDescent="0.25">
      <c r="A245" s="109" t="s">
        <v>710</v>
      </c>
      <c r="B245" s="109" t="s">
        <v>681</v>
      </c>
      <c r="C245" s="169">
        <v>54.708855179999993</v>
      </c>
      <c r="D245" s="172">
        <v>505</v>
      </c>
      <c r="F245" s="168">
        <f t="shared" si="5"/>
        <v>0.12043265236681581</v>
      </c>
      <c r="G245" s="168">
        <f t="shared" si="6"/>
        <v>6.1917606669936245E-2</v>
      </c>
    </row>
    <row r="246" spans="1:7" x14ac:dyDescent="0.25">
      <c r="A246" s="109" t="s">
        <v>711</v>
      </c>
      <c r="B246" s="109" t="s">
        <v>683</v>
      </c>
      <c r="C246" s="169">
        <v>40.361497640000003</v>
      </c>
      <c r="D246" s="172">
        <v>365</v>
      </c>
      <c r="F246" s="168">
        <f t="shared" si="5"/>
        <v>8.8849276744858E-2</v>
      </c>
      <c r="G246" s="168">
        <f t="shared" si="6"/>
        <v>4.4752329573320253E-2</v>
      </c>
    </row>
    <row r="247" spans="1:7" x14ac:dyDescent="0.25">
      <c r="A247" s="109" t="s">
        <v>712</v>
      </c>
      <c r="B247" s="109" t="s">
        <v>685</v>
      </c>
      <c r="C247" s="169">
        <v>0.61136871999999998</v>
      </c>
      <c r="D247" s="172">
        <v>5</v>
      </c>
      <c r="F247" s="168">
        <f t="shared" si="5"/>
        <v>1.3458288659387219E-3</v>
      </c>
      <c r="G247" s="168">
        <f t="shared" si="6"/>
        <v>6.1304561059342814E-4</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454.26928748000029</v>
      </c>
      <c r="D249" s="172">
        <f>SUM(D241:D248)</f>
        <v>8156</v>
      </c>
      <c r="F249" s="143">
        <f>SUM(F241:F248)</f>
        <v>1.0000000000000002</v>
      </c>
      <c r="G249" s="143">
        <f>SUM(G241:G248)</f>
        <v>0.99999999999999989</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0.94929669300829744</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5.0703306991702557E-2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0</v>
      </c>
      <c r="C19" s="323">
        <v>0</v>
      </c>
      <c r="D19" s="322">
        <v>79.012415319999718</v>
      </c>
      <c r="E19" s="222">
        <v>0.17393298974339849</v>
      </c>
      <c r="F19" s="322">
        <v>79.012415319999718</v>
      </c>
      <c r="G19" s="222">
        <v>0.17393298974339849</v>
      </c>
    </row>
    <row r="20" spans="1:7" x14ac:dyDescent="0.25">
      <c r="A20" s="235" t="s">
        <v>2602</v>
      </c>
      <c r="B20" s="322">
        <v>9.4892599999999976E-3</v>
      </c>
      <c r="C20" s="222">
        <v>2.0889063517017508E-5</v>
      </c>
      <c r="D20" s="322">
        <v>23.133187539999966</v>
      </c>
      <c r="E20" s="222">
        <v>5.0923952328647056E-2</v>
      </c>
      <c r="F20" s="322">
        <v>23.142676799999965</v>
      </c>
      <c r="G20" s="222">
        <v>5.0944841392164077E-2</v>
      </c>
    </row>
    <row r="21" spans="1:7" x14ac:dyDescent="0.25">
      <c r="A21" s="235" t="s">
        <v>2603</v>
      </c>
      <c r="B21" s="322">
        <v>7.1889809999999998E-2</v>
      </c>
      <c r="C21" s="222">
        <v>1.5825373183117763E-4</v>
      </c>
      <c r="D21" s="322">
        <v>35.730212620000003</v>
      </c>
      <c r="E21" s="222">
        <v>7.8654255536861756E-2</v>
      </c>
      <c r="F21" s="322">
        <v>35.802102430000005</v>
      </c>
      <c r="G21" s="222">
        <v>7.8812509268692932E-2</v>
      </c>
    </row>
    <row r="22" spans="1:7" x14ac:dyDescent="0.25">
      <c r="A22" s="235" t="s">
        <v>2604</v>
      </c>
      <c r="B22" s="322">
        <v>0.35042633000000001</v>
      </c>
      <c r="C22" s="222">
        <v>7.7140660761801654E-4</v>
      </c>
      <c r="D22" s="322">
        <v>59.638635679999965</v>
      </c>
      <c r="E22" s="222">
        <v>0.13128476285693363</v>
      </c>
      <c r="F22" s="322">
        <v>59.989062009999962</v>
      </c>
      <c r="G22" s="222">
        <v>0.13205616946455165</v>
      </c>
    </row>
    <row r="23" spans="1:7" x14ac:dyDescent="0.25">
      <c r="A23" s="235" t="s">
        <v>2605</v>
      </c>
      <c r="B23" s="322">
        <v>3.7982720000000005E-2</v>
      </c>
      <c r="C23" s="222">
        <v>8.3612784414073543E-5</v>
      </c>
      <c r="D23" s="322">
        <v>76.081685429999993</v>
      </c>
      <c r="E23" s="222">
        <v>0.16748146424789875</v>
      </c>
      <c r="F23" s="322">
        <v>76.119668149999995</v>
      </c>
      <c r="G23" s="222">
        <v>0.16756507703231283</v>
      </c>
    </row>
    <row r="24" spans="1:7" x14ac:dyDescent="0.25">
      <c r="A24" s="235" t="s">
        <v>2606</v>
      </c>
      <c r="B24" s="322">
        <v>0</v>
      </c>
      <c r="C24" s="323">
        <v>0</v>
      </c>
      <c r="D24" s="322">
        <v>134.31330354999994</v>
      </c>
      <c r="E24" s="222">
        <v>0.29566890664144546</v>
      </c>
      <c r="F24" s="322">
        <v>134.31330354999994</v>
      </c>
      <c r="G24" s="222">
        <v>0.29566890664144546</v>
      </c>
    </row>
    <row r="25" spans="1:7" x14ac:dyDescent="0.25">
      <c r="A25" s="235" t="s">
        <v>2607</v>
      </c>
      <c r="B25" s="322">
        <v>1.5840100000000001E-3</v>
      </c>
      <c r="C25" s="222">
        <v>3.4869405519071992E-6</v>
      </c>
      <c r="D25" s="322">
        <v>28.48905405</v>
      </c>
      <c r="E25" s="222">
        <v>6.2714021914268864E-2</v>
      </c>
      <c r="F25" s="322">
        <v>28.490638059999998</v>
      </c>
      <c r="G25" s="222">
        <v>6.2717508854820775E-2</v>
      </c>
    </row>
    <row r="26" spans="1:7" x14ac:dyDescent="0.25">
      <c r="A26" s="235" t="s">
        <v>2608</v>
      </c>
      <c r="B26" s="322">
        <v>1.5698759999999999E-2</v>
      </c>
      <c r="C26" s="222">
        <v>3.4558268482306716E-5</v>
      </c>
      <c r="D26" s="322">
        <v>17.383722399999993</v>
      </c>
      <c r="E26" s="222">
        <v>3.8267439334131424E-2</v>
      </c>
      <c r="F26" s="322">
        <v>17.399421159999992</v>
      </c>
      <c r="G26" s="222">
        <v>3.8301997602613727E-2</v>
      </c>
    </row>
    <row r="27" spans="1:7" x14ac:dyDescent="0.25">
      <c r="A27" s="235" t="s">
        <v>100</v>
      </c>
      <c r="B27" s="322">
        <v>0.48707088999999981</v>
      </c>
      <c r="C27" s="222">
        <v>1.0722073964144988E-3</v>
      </c>
      <c r="D27" s="322">
        <v>453.78221658999962</v>
      </c>
      <c r="E27" s="222">
        <v>0.99892779260358555</v>
      </c>
      <c r="F27" s="322">
        <v>454.2692874799996</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18.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74.654592925617976</v>
      </c>
      <c r="H75" s="23"/>
    </row>
    <row r="76" spans="1:14" x14ac:dyDescent="0.25">
      <c r="A76" s="25" t="s">
        <v>1455</v>
      </c>
      <c r="B76" s="25" t="s">
        <v>1487</v>
      </c>
      <c r="C76" s="155">
        <v>234.91615171516113</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7.0785672036909894E-3</v>
      </c>
      <c r="D82" s="240" t="s">
        <v>1196</v>
      </c>
      <c r="E82" s="240" t="s">
        <v>1196</v>
      </c>
      <c r="F82" s="240" t="s">
        <v>1196</v>
      </c>
      <c r="G82" s="324">
        <v>7.0785672036909894E-3</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0</v>
      </c>
      <c r="D17" s="326">
        <v>0</v>
      </c>
      <c r="F17" s="222">
        <f>IF(OR('B1. HTT Mortgage Assets'!$C$15=0,C17="[For completion]"),"",C17/'B1. HTT Mortgage Assets'!$C$15)</f>
        <v>0</v>
      </c>
      <c r="G17" s="222">
        <f>IF(OR('B1. HTT Mortgage Assets'!$F$28=0,D17="[For completion]"),"",D17/'B1. HTT Mortgage Assets'!$F$28)</f>
        <v>0</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327">
        <v>0</v>
      </c>
      <c r="H24" s="237">
        <f t="shared" ref="H24:H25" si="0">SUM(C24:G24)</f>
        <v>0</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2021-10-15T12:42:54Z</dcterms:modified>
</cp:coreProperties>
</file>