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L:\Finantsjuhtimine\JUHTIMISARVESTUS\Faktiraamat\2026\Faktiraamat 2026 Q1\"/>
    </mc:Choice>
  </mc:AlternateContent>
  <xr:revisionPtr revIDLastSave="0" documentId="13_ncr:1_{E5038024-735D-4AEA-9E29-2B03A7BCFD3F}" xr6:coauthVersionLast="47" xr6:coauthVersionMax="47" xr10:uidLastSave="{00000000-0000-0000-0000-000000000000}"/>
  <bookViews>
    <workbookView xWindow="23130" yWindow="3225" windowWidth="25335" windowHeight="17385" tabRatio="915" activeTab="7" xr2:uid="{00000000-000D-0000-FFFF-FFFF00000000}"/>
  </bookViews>
  <sheets>
    <sheet name="Cont" sheetId="28" r:id="rId1"/>
    <sheet name="Str" sheetId="42" r:id="rId2"/>
    <sheet name="FP" sheetId="43" r:id="rId3"/>
    <sheet name="KR" sheetId="44" r:id="rId4"/>
    <sheet name="gPL 9Q" sheetId="5" r:id="rId5"/>
    <sheet name="gBS 9Q" sheetId="6" r:id="rId6"/>
    <sheet name="gSA" sheetId="7" r:id="rId7"/>
    <sheet name="gKSA" sheetId="9" r:id="rId8"/>
    <sheet name="gL" sheetId="41" r:id="rId9"/>
    <sheet name="gLK" sheetId="8" r:id="rId10"/>
    <sheet name="gLia" sheetId="47" r:id="rId11"/>
    <sheet name="gRi" sheetId="45" r:id="rId12"/>
    <sheet name="gLCR" sheetId="46" r:id="rId13"/>
    <sheet name="gNSFR" sheetId="49" r:id="rId14"/>
    <sheet name="pPL 9Q" sheetId="10" r:id="rId15"/>
    <sheet name="pBS 9Q" sheetId="11" r:id="rId16"/>
    <sheet name="pSA" sheetId="12" r:id="rId17"/>
    <sheet name="ukPL 9Q" sheetId="37" r:id="rId18"/>
    <sheet name="ukBS 9Q" sheetId="38" r:id="rId19"/>
    <sheet name="ukSA" sheetId="48" r:id="rId20"/>
    <sheet name="vhPL 9Q" sheetId="17" r:id="rId21"/>
    <sheet name="vhBS 9Q" sheetId="18" r:id="rId22"/>
    <sheet name="vhSA" sheetId="19" r:id="rId23"/>
    <sheet name="vhAUM" sheetId="20" r:id="rId24"/>
    <sheet name="kPL 9Q" sheetId="33" r:id="rId25"/>
    <sheet name="kBS 9Q" sheetId="34" r:id="rId26"/>
    <sheet name="kSA" sheetId="35" r:id="rId27"/>
    <sheet name="ESG" sheetId="39" r:id="rId28"/>
    <sheet name="Share" sheetId="30" r:id="rId29"/>
    <sheet name="Bonds" sheetId="32" r:id="rId30"/>
    <sheet name="Cal" sheetId="29" r:id="rId31"/>
  </sheets>
  <externalReferences>
    <externalReference r:id="rId32"/>
    <externalReference r:id="rId33"/>
  </externalReferences>
  <definedNames>
    <definedName name="_" localSheetId="0" hidden="1">Table1</definedName>
    <definedName name="_" localSheetId="27" hidden="1">Table1</definedName>
    <definedName name="_" localSheetId="2" hidden="1">Table1</definedName>
    <definedName name="_" localSheetId="8" hidden="1">Table1</definedName>
    <definedName name="_" localSheetId="12" hidden="1">Table1</definedName>
    <definedName name="_" localSheetId="10"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19" hidden="1">Table1</definedName>
    <definedName name="_" localSheetId="22" hidden="1">Table1</definedName>
    <definedName name="_" hidden="1">Table1</definedName>
    <definedName name="__" localSheetId="0" hidden="1">Table1</definedName>
    <definedName name="__" localSheetId="27" hidden="1">Table1</definedName>
    <definedName name="__" localSheetId="2" hidden="1">Table1</definedName>
    <definedName name="__" localSheetId="8" hidden="1">Table1</definedName>
    <definedName name="__" localSheetId="12" hidden="1">Table1</definedName>
    <definedName name="__" localSheetId="10" hidden="1">Table1</definedName>
    <definedName name="__" localSheetId="13" hidden="1">Table1</definedName>
    <definedName name="__" localSheetId="11" hidden="1">Table1</definedName>
    <definedName name="__" localSheetId="3" hidden="1">Table1</definedName>
    <definedName name="__" localSheetId="19" hidden="1">Table1</definedName>
    <definedName name="__" localSheetId="22" hidden="1">Table1</definedName>
    <definedName name="__" hidden="1">Table1</definedName>
    <definedName name="_xlcn.WorksheetConnection_Tempo_report_2014_1.xlsxTable11" localSheetId="0"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0"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9">Bonds!$A$1:$J$58</definedName>
    <definedName name="_xlnm.Print_Area" localSheetId="30">Cal!$A$1:$M$42</definedName>
    <definedName name="_xlnm.Print_Area" localSheetId="0">Cont!$A$1:$L$50</definedName>
    <definedName name="_xlnm.Print_Area" localSheetId="27">ESG!$A$1:$D$27</definedName>
    <definedName name="_xlnm.Print_Area" localSheetId="2">FP!$A$1:$I$49</definedName>
    <definedName name="_xlnm.Print_Area" localSheetId="5">'gBS 9Q'!$A$1:$J$48</definedName>
    <definedName name="_xlnm.Print_Area" localSheetId="7">gKSA!$A$1:$J$78</definedName>
    <definedName name="_xlnm.Print_Area" localSheetId="8">gL!$A$1:$J$59</definedName>
    <definedName name="_xlnm.Print_Area" localSheetId="12">gLCR!$A$1:$J$47</definedName>
    <definedName name="_xlnm.Print_Area" localSheetId="10">gLia!$A$1:$J$37</definedName>
    <definedName name="_xlnm.Print_Area" localSheetId="9">gLK!$A$1:$J$60</definedName>
    <definedName name="_xlnm.Print_Area" localSheetId="13">gNSFR!$A$1:$J$47</definedName>
    <definedName name="_xlnm.Print_Area" localSheetId="4">'gPL 9Q'!$A$1:$J$80</definedName>
    <definedName name="_xlnm.Print_Area" localSheetId="11">gRi!$A$1:$J$42</definedName>
    <definedName name="_xlnm.Print_Area" localSheetId="6">gSA!$A$1:$J$52</definedName>
    <definedName name="_xlnm.Print_Area" localSheetId="25">'kBS 9Q'!$A$1:$J$57</definedName>
    <definedName name="_xlnm.Print_Area" localSheetId="24">'kPL 9Q'!$A$1:$J$43</definedName>
    <definedName name="_xlnm.Print_Area" localSheetId="3">KR!$A$1:$J$28</definedName>
    <definedName name="_xlnm.Print_Area" localSheetId="26">kSA!$A$1:$J$36</definedName>
    <definedName name="_xlnm.Print_Area" localSheetId="15">'pBS 9Q'!$A$1:$J$54</definedName>
    <definedName name="_xlnm.Print_Area" localSheetId="14">'pPL 9Q'!$A$1:$J$60</definedName>
    <definedName name="_xlnm.Print_Area" localSheetId="16">pSA!$A$1:$J$74</definedName>
    <definedName name="_xlnm.Print_Area" localSheetId="28">Share!$A$1:$J$61</definedName>
    <definedName name="_xlnm.Print_Area" localSheetId="1">Str!$A$1:$J$56</definedName>
    <definedName name="_xlnm.Print_Area" localSheetId="18">'ukBS 9Q'!$A$1:$J$54</definedName>
    <definedName name="_xlnm.Print_Area" localSheetId="17">'ukPL 9Q'!$A$1:$J$56</definedName>
    <definedName name="_xlnm.Print_Area" localSheetId="19">ukSA!$A$1:$J$55</definedName>
    <definedName name="_xlnm.Print_Area" localSheetId="23">vhAUM!$A$1:$J$68</definedName>
    <definedName name="_xlnm.Print_Area" localSheetId="21">'vhBS 9Q'!$A$1:$J$64</definedName>
    <definedName name="_xlnm.Print_Area" localSheetId="20">'vhPL 9Q'!$A$1:$J$40</definedName>
    <definedName name="_xlnm.Print_Area" localSheetId="22">vhSA!$A$1:$J$34</definedName>
    <definedName name="wrn.Reportas._.1." localSheetId="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0"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19" hidden="1">{#N/A,#N/A,FALSE,"Lapas 1";#N/A,#N/A,FALSE,"Lapas 1"}</definedName>
    <definedName name="wrn.Reportas._.1." hidden="1">{#N/A,#N/A,FALSE,"Lapas 1";#N/A,#N/A,FALSE,"Lapas 1"}</definedName>
    <definedName name="yhik" localSheetId="8">[1]s!$C$14</definedName>
    <definedName name="yhik" localSheetId="12">[1]s!$C$14</definedName>
    <definedName name="yhik" localSheetId="10">[1]s!$C$14</definedName>
    <definedName name="yhik" localSheetId="13">[1]s!$C$14</definedName>
    <definedName name="yhik" localSheetId="11">[1]s!$C$14</definedName>
    <definedName name="yhik" localSheetId="19">[1]s!$C$14</definedName>
    <definedName name="yhik">[2]s!$C$11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48" l="1"/>
  <c r="D18" i="48"/>
  <c r="E18" i="48"/>
  <c r="F18" i="48"/>
  <c r="G18" i="48"/>
  <c r="H18" i="48"/>
  <c r="I18" i="48"/>
  <c r="J18" i="48"/>
  <c r="B18" i="48"/>
  <c r="A2" i="49" l="1"/>
  <c r="A2" i="48" l="1"/>
  <c r="A2" i="47" l="1"/>
  <c r="A2" i="46"/>
  <c r="A2" i="45"/>
  <c r="A2" i="44" l="1"/>
  <c r="A2" i="43"/>
  <c r="A2" i="42"/>
  <c r="A2" i="41"/>
  <c r="A2" i="39" l="1"/>
  <c r="A2" i="38"/>
  <c r="A2" i="37"/>
  <c r="A2" i="35" l="1"/>
  <c r="A2" i="34"/>
  <c r="A2" i="33"/>
  <c r="A2" i="29" l="1"/>
  <c r="A2" i="32"/>
  <c r="A2" i="30"/>
  <c r="A2" i="20"/>
  <c r="A2" i="19"/>
  <c r="A2" i="18"/>
  <c r="A2" i="17"/>
  <c r="A2" i="12"/>
  <c r="A2" i="11"/>
  <c r="A2" i="10"/>
  <c r="A2" i="9"/>
  <c r="A2" i="8"/>
  <c r="A5" i="8" s="1"/>
  <c r="A2" i="7"/>
  <c r="A2" i="6"/>
  <c r="A2" i="5"/>
</calcChain>
</file>

<file path=xl/sharedStrings.xml><?xml version="1.0" encoding="utf-8"?>
<sst xmlns="http://schemas.openxmlformats.org/spreadsheetml/2006/main" count="1594" uniqueCount="539">
  <si>
    <t>AS LHV Group</t>
  </si>
  <si>
    <t xml:space="preserve">P/B </t>
  </si>
  <si>
    <t/>
  </si>
  <si>
    <t>EURt</t>
  </si>
  <si>
    <t>AS LHV Pank</t>
  </si>
  <si>
    <t>AS LHV Varahaldus</t>
  </si>
  <si>
    <t>LHV Maailma Aktsiad Fond</t>
  </si>
  <si>
    <t>DPS (EUR)</t>
  </si>
  <si>
    <t>EPS (EUR)</t>
  </si>
  <si>
    <t>meelis.paakspuu@lhv.ee</t>
  </si>
  <si>
    <t>Meelis Paakspuu</t>
  </si>
  <si>
    <t>Rain Lõhmus</t>
  </si>
  <si>
    <t>AS Genteel</t>
  </si>
  <si>
    <t>Tartu mnt 2, 10145 Tallinn</t>
  </si>
  <si>
    <t>info@lhv.ee</t>
  </si>
  <si>
    <t xml:space="preserve">ISIN </t>
  </si>
  <si>
    <t>Table of Contents</t>
  </si>
  <si>
    <t>AS LHV Group Balance Sheet</t>
  </si>
  <si>
    <t>AS LHV Group Financial and Operational Ratios</t>
  </si>
  <si>
    <t>AS LHV Pank Balance Sheet</t>
  </si>
  <si>
    <t>AS LHV Varahaldus Balance Sheet</t>
  </si>
  <si>
    <t>AS LHV Varahaldus Assets Under Management</t>
  </si>
  <si>
    <t>Share information</t>
  </si>
  <si>
    <t>Bond information</t>
  </si>
  <si>
    <t>Financial Calendar and Contacts</t>
  </si>
  <si>
    <t>back</t>
  </si>
  <si>
    <t>Income statement, 9 quarters</t>
  </si>
  <si>
    <t>Income statement, EURt</t>
  </si>
  <si>
    <t>Interest income</t>
  </si>
  <si>
    <t>Interest expense</t>
  </si>
  <si>
    <t>Net interest income</t>
  </si>
  <si>
    <t>Fee and commission income</t>
  </si>
  <si>
    <t>Fee and commission expense</t>
  </si>
  <si>
    <t>Net fee and commission income</t>
  </si>
  <si>
    <t>Net gains from financial assets</t>
  </si>
  <si>
    <t>Other income</t>
  </si>
  <si>
    <t>Staff costs</t>
  </si>
  <si>
    <t>Office rent and expenses</t>
  </si>
  <si>
    <t>IT expenses</t>
  </si>
  <si>
    <t>Marketing expenses</t>
  </si>
  <si>
    <t xml:space="preserve">Other operating expenses </t>
  </si>
  <si>
    <t>Total operating expenses</t>
  </si>
  <si>
    <t>EBIT</t>
  </si>
  <si>
    <t>Earnings before impairment losses</t>
  </si>
  <si>
    <t>Income tax</t>
  </si>
  <si>
    <t>Net profit</t>
  </si>
  <si>
    <t>Profit attributable to non-controlling interest</t>
  </si>
  <si>
    <t>Profit attributable to owners of the parent</t>
  </si>
  <si>
    <t>Income statement, 5 years</t>
  </si>
  <si>
    <t>Balance sheet, 9 quarters</t>
  </si>
  <si>
    <t>Balance sheet, EURt</t>
  </si>
  <si>
    <t>Cash and cash equivalents</t>
  </si>
  <si>
    <t>Financial assets at fair value</t>
  </si>
  <si>
    <t>Loans granted</t>
  </si>
  <si>
    <t>Receivables from customers</t>
  </si>
  <si>
    <t>Other assets</t>
  </si>
  <si>
    <t>Total assets</t>
  </si>
  <si>
    <t>Demand deposits</t>
  </si>
  <si>
    <t>Term deposits</t>
  </si>
  <si>
    <t>Loans received</t>
  </si>
  <si>
    <t>Loans received and deposits from customers</t>
  </si>
  <si>
    <t>Other liabilities</t>
  </si>
  <si>
    <t>Subordinated loans</t>
  </si>
  <si>
    <t>Total liabilities</t>
  </si>
  <si>
    <t>Equity</t>
  </si>
  <si>
    <t>Minority interest</t>
  </si>
  <si>
    <t>Total liabilities and equity</t>
  </si>
  <si>
    <t>Balance sheet, 5 years</t>
  </si>
  <si>
    <t>Financial assets</t>
  </si>
  <si>
    <t>Financial and Operational Ratios, 9 quarters</t>
  </si>
  <si>
    <t>Financial and Operational Ratios, 5 years</t>
  </si>
  <si>
    <t xml:space="preserve">Return on Equity (ROE) </t>
  </si>
  <si>
    <t xml:space="preserve">Return on Assets (ROA) </t>
  </si>
  <si>
    <t xml:space="preserve">Net Interest Margin (NIM) </t>
  </si>
  <si>
    <t>Spread</t>
  </si>
  <si>
    <t xml:space="preserve">Cost/Income ratio (C/I) </t>
  </si>
  <si>
    <t>Equity Multiplier (EM)</t>
  </si>
  <si>
    <t>Number of Employees (full-time)</t>
  </si>
  <si>
    <t xml:space="preserve">Total Tier 1 capital </t>
  </si>
  <si>
    <t xml:space="preserve">Total Tier 2 capital </t>
  </si>
  <si>
    <t xml:space="preserve">Net own funds for capital adequacy calculation </t>
  </si>
  <si>
    <t>Credit risk RWA</t>
  </si>
  <si>
    <t>Market risk RWA</t>
  </si>
  <si>
    <t>Operational risk RWA</t>
  </si>
  <si>
    <t>Available-for-sale financial  assets</t>
  </si>
  <si>
    <t>Held-to-maturity financial investments</t>
  </si>
  <si>
    <t>Tangible and intangible assets</t>
  </si>
  <si>
    <t>Number of ATM-s</t>
  </si>
  <si>
    <t>Impairment losses</t>
  </si>
  <si>
    <t>Share information, 9 quarters</t>
  </si>
  <si>
    <t>Number of shares (thousands)</t>
  </si>
  <si>
    <t>Share price (at the end of the period, EUR)</t>
  </si>
  <si>
    <t xml:space="preserve">Market capitalization (EURm) </t>
  </si>
  <si>
    <t xml:space="preserve">P/E (last 4 quarters) </t>
  </si>
  <si>
    <t>Number of shareholders</t>
  </si>
  <si>
    <t xml:space="preserve">Number of trades </t>
  </si>
  <si>
    <t>Trading volume (EURt)</t>
  </si>
  <si>
    <t>Weighted average share price of the period</t>
  </si>
  <si>
    <t>Index OMX Tallinn</t>
  </si>
  <si>
    <t>Index OMX Baltic</t>
  </si>
  <si>
    <t>Shares held by members of the Management Board and Supervisory Board</t>
  </si>
  <si>
    <t>P/E</t>
  </si>
  <si>
    <t>Number of shares</t>
  </si>
  <si>
    <t>Name of the shareholder</t>
  </si>
  <si>
    <t>Share information, 5 years</t>
  </si>
  <si>
    <t>Ticker</t>
  </si>
  <si>
    <t>Total number of securities</t>
  </si>
  <si>
    <t>Nominal value (EUR)</t>
  </si>
  <si>
    <t>Issue value (EUR)</t>
  </si>
  <si>
    <t>Listing date</t>
  </si>
  <si>
    <t>Maturity date</t>
  </si>
  <si>
    <t>Coupon rate (annual)</t>
  </si>
  <si>
    <t>Coupon frequency</t>
  </si>
  <si>
    <t>Contacts</t>
  </si>
  <si>
    <t>Registry code: 11098261</t>
  </si>
  <si>
    <t>Telephone 6 800 400</t>
  </si>
  <si>
    <t>Other operating income</t>
  </si>
  <si>
    <t>Depreciation and amortization</t>
  </si>
  <si>
    <t xml:space="preserve">Other financial income and expense </t>
  </si>
  <si>
    <t xml:space="preserve">Total financial income and expense </t>
  </si>
  <si>
    <t>Receivables and accrued revenue</t>
  </si>
  <si>
    <t>Other prepaid expenses</t>
  </si>
  <si>
    <t>Total current assets</t>
  </si>
  <si>
    <t>Units of funds</t>
  </si>
  <si>
    <t>Tangible assets</t>
  </si>
  <si>
    <t>Intangible assets</t>
  </si>
  <si>
    <t>Total fixed assets</t>
  </si>
  <si>
    <t>Subordinated liabilities</t>
  </si>
  <si>
    <t>Trade payables</t>
  </si>
  <si>
    <t>Tax liabilities</t>
  </si>
  <si>
    <t>Payables to employees</t>
  </si>
  <si>
    <t>Share capital</t>
  </si>
  <si>
    <t>Mandatory reserve</t>
  </si>
  <si>
    <t>Other reserves</t>
  </si>
  <si>
    <t>Accumulated deficit/profit</t>
  </si>
  <si>
    <t>Income for the accounting period</t>
  </si>
  <si>
    <t>Total equity</t>
  </si>
  <si>
    <t>Fund assets, EURt</t>
  </si>
  <si>
    <t>Assets under management, 9 quarters</t>
  </si>
  <si>
    <t>Quarterly returns</t>
  </si>
  <si>
    <t>Assets under management, 5 years</t>
  </si>
  <si>
    <t>Annual returns</t>
  </si>
  <si>
    <t>AS LHV Group Income Statement</t>
  </si>
  <si>
    <t>AS LHV Pank Income Statement</t>
  </si>
  <si>
    <t>AS LHV Varahaldus Income Statement</t>
  </si>
  <si>
    <t>internal minimum requirement</t>
  </si>
  <si>
    <t>Shares traded during the period (thousands)</t>
  </si>
  <si>
    <t>Presumed net dividend per share (EUR)*</t>
  </si>
  <si>
    <t>LHV Factbook</t>
  </si>
  <si>
    <t>quarterly</t>
  </si>
  <si>
    <t>Number of Customers (thousands)</t>
  </si>
  <si>
    <t>Number of Pension Fund Customers (thous.)</t>
  </si>
  <si>
    <t>Number of Customers (thous.)</t>
  </si>
  <si>
    <t>Financial and operational ratios</t>
  </si>
  <si>
    <t>T1 (regulatory minimum)</t>
  </si>
  <si>
    <t>NSFR (regulatory minimum)</t>
  </si>
  <si>
    <t>LCR (regulatory minimum)</t>
  </si>
  <si>
    <t>Regulatory ratios and minimums</t>
  </si>
  <si>
    <t>Capital adequacy T1</t>
  </si>
  <si>
    <t>Q2 interim results</t>
  </si>
  <si>
    <t>Q3 interim results</t>
  </si>
  <si>
    <t>regulatory minimum requirement</t>
  </si>
  <si>
    <t>pre-tax ROE</t>
  </si>
  <si>
    <t>Capital adequacy CT1</t>
  </si>
  <si>
    <t>CT1 (regulatory minimum)</t>
  </si>
  <si>
    <t>Additional Tier 1 capital</t>
  </si>
  <si>
    <t>unfixed</t>
  </si>
  <si>
    <t>January results</t>
  </si>
  <si>
    <t>February results</t>
  </si>
  <si>
    <t>Ex-dividend date (ex-date)</t>
  </si>
  <si>
    <t>Q1 interim results</t>
  </si>
  <si>
    <t>April results</t>
  </si>
  <si>
    <t>May results</t>
  </si>
  <si>
    <t>July results</t>
  </si>
  <si>
    <t>August results</t>
  </si>
  <si>
    <t>October results</t>
  </si>
  <si>
    <t>November results</t>
  </si>
  <si>
    <t>Viisemann Investments AG</t>
  </si>
  <si>
    <t>Common Equity Tier 1 capital</t>
  </si>
  <si>
    <t>CFROI</t>
  </si>
  <si>
    <t>LHV Group CFO</t>
  </si>
  <si>
    <t>Subordinated bonds issued by AS LHV Group</t>
  </si>
  <si>
    <t>9.50% AT1 bond</t>
  </si>
  <si>
    <t>AS LHV Kindlustus Income Statement</t>
  </si>
  <si>
    <t>AS LHV Kindlustus Balance Sheet</t>
  </si>
  <si>
    <t>AS LHV Kindlustus Financial and Operational Ratios</t>
  </si>
  <si>
    <t>AS LHV Varahaldus Financial and Operational Ratios</t>
  </si>
  <si>
    <t>AS LHV Kindlustus</t>
  </si>
  <si>
    <t>Net expense ratio</t>
  </si>
  <si>
    <t>Reinsurance assets</t>
  </si>
  <si>
    <t>Net loss ratio</t>
  </si>
  <si>
    <t>Net earned premiums</t>
  </si>
  <si>
    <t>Credit valuation adjustment risk RWA</t>
  </si>
  <si>
    <t>Pre-tax ROE</t>
  </si>
  <si>
    <t>Depreciation, amortization and provisions</t>
  </si>
  <si>
    <t>Provisions</t>
  </si>
  <si>
    <t>Impairment losses on loans and bonds</t>
  </si>
  <si>
    <t>Accrued interest liability</t>
  </si>
  <si>
    <t>Krenno OÜ</t>
  </si>
  <si>
    <t>Ambient Sound Investments OÜ</t>
  </si>
  <si>
    <t>Bonaares OÜ</t>
  </si>
  <si>
    <t>Cost of Risk (CoR)</t>
  </si>
  <si>
    <t>Capital adequacy CAD</t>
  </si>
  <si>
    <t>CAD (regulatory minimum)</t>
  </si>
  <si>
    <t>EE3300002856</t>
  </si>
  <si>
    <t>Total net income</t>
  </si>
  <si>
    <t>LHV Group CEO</t>
  </si>
  <si>
    <t>ESG data</t>
  </si>
  <si>
    <t>Sustainability indicator</t>
  </si>
  <si>
    <t>Definition</t>
  </si>
  <si>
    <t>Greenhouse gas 
emissions</t>
  </si>
  <si>
    <t>Scope 1 GHG emissions</t>
  </si>
  <si>
    <t>"Scope 1, 2 and 3 GHG emissions" means the scope of greenhouse gas emissions referred to in points (1)(e)(i) to (iii) of Annex III to Regulation (EU) 2016/1011 of the European Parliament and of the Council</t>
  </si>
  <si>
    <t>Scope 3 GHG emissions</t>
  </si>
  <si>
    <t>Activities in the fossil fuel sector</t>
  </si>
  <si>
    <t>No activities in fossil fuel sector</t>
  </si>
  <si>
    <t>Share of non-renewable energy consumption and production</t>
  </si>
  <si>
    <t xml:space="preserve">"Renewable energy sources" means renewable non-fossil sources, namely wind, solar (solar thermal and solar photovoltaic) and geothermal energy, ambient energy, tide, wave and other ocean energy, hydropower, biomass, landfill gas, sewage treatment plant gas, and biogas. "Non-renewable energy sources" means energy sources other than those referred.
</t>
  </si>
  <si>
    <t>Energy consumption intensity per high impact climate sector</t>
  </si>
  <si>
    <t>No activities in high impact climate sector</t>
  </si>
  <si>
    <t xml:space="preserve">"High impact climate sectors" means the sectors listed in Sections A to H and Section L of Annex I to Regulation (EC) No 1893/2006 of the European Parliament and of the Council
</t>
  </si>
  <si>
    <t>Biodiversity</t>
  </si>
  <si>
    <t xml:space="preserve">Activities negatively affecting biodiversity-sensitive areas </t>
  </si>
  <si>
    <t>No impact</t>
  </si>
  <si>
    <t xml:space="preserve">"Biodiversity-sensitive areas" means Natura 2000 network of protected areas, UNESCO World Heritage sites and Key Biodiversity Areas (‘KBAs’), as well as other protected areas, as referred to in Appendix D of Annex II to Commission Delegated Regulation (EU) 2021/2139
</t>
  </si>
  <si>
    <t>Water</t>
  </si>
  <si>
    <t>Emissions to water</t>
  </si>
  <si>
    <t xml:space="preserve">"Emissions to water" means direct emissions of priority substances as defined in Article 2(30) of Directive 2000/60/EC of the European Parliament and of the Council and direct emissions of nitrates, phosphates and pesticides
</t>
  </si>
  <si>
    <t>Waste</t>
  </si>
  <si>
    <t>Hazardous waste &amp; radioactive waste generated</t>
  </si>
  <si>
    <t xml:space="preserve">"Hazardous waste" means hazardous waste as defined in Article 3(2) of Directive 2008/98/EC of the European Parliament and of the Council. "Radioactive waste" means radioactive waste as defined in Article 3(7) of Council Directive 2011/70/Euratom. 
</t>
  </si>
  <si>
    <t>Social and employee matters</t>
  </si>
  <si>
    <t>Violations of UN Global Compact principles and Organisation for Economic Cooperation and Development (OECD) Guidelines for Multinational Enterprises</t>
  </si>
  <si>
    <t>To the best of our knowledge we have not been involved in violations of the UNGC principles or OECD Guidelines for Multinational Enterprises</t>
  </si>
  <si>
    <t>"UN Global Compact principles" means the ten Principles of the United Nations Global Compact</t>
  </si>
  <si>
    <t xml:space="preserve">Unadjusted gender pay gap </t>
  </si>
  <si>
    <t>"Unadjusted gender pay gap" means the difference between average gross hourly earnings of male paid employees and of female paid employees as a percentage of average gross hourly earnings of male paid employees</t>
  </si>
  <si>
    <t xml:space="preserve">Board gender diversity </t>
  </si>
  <si>
    <t xml:space="preserve">Board means the administrative, management or supervisory body of a company
</t>
  </si>
  <si>
    <t>Involvement in manufacture or selling of controversial weapons</t>
  </si>
  <si>
    <t xml:space="preserve">No </t>
  </si>
  <si>
    <t>Controversial weapons: antipersonnel mines, cluster munitions, chemical weapons and biological weapons</t>
  </si>
  <si>
    <t xml:space="preserve">"Companies active in the fossil fuel sector" means companies that derive any revenues from exploration, mining, extraction, production, processing, storage, refining or distribution, including transportation, storage and trade, of fossil fuels as defined in Article 2, point (62), of Regulation (EU) 2018/1999 of the European Parliament and of the Council
</t>
  </si>
  <si>
    <t>Financial results, EURt</t>
  </si>
  <si>
    <t>Total revenue, incl.</t>
  </si>
  <si>
    <t>Total expenses</t>
  </si>
  <si>
    <t>Earning before impairment</t>
  </si>
  <si>
    <t>Income tax expense</t>
  </si>
  <si>
    <t>Attr. to shareholders</t>
  </si>
  <si>
    <t>Business volumes, EURm</t>
  </si>
  <si>
    <t>Deposits from customers</t>
  </si>
  <si>
    <t>Loans (net)</t>
  </si>
  <si>
    <t>Fin.intermediaries' payments, mil. pcs</t>
  </si>
  <si>
    <t>Assets under management</t>
  </si>
  <si>
    <t>Key figures</t>
  </si>
  <si>
    <t>ROE*</t>
  </si>
  <si>
    <t>T1 capital adequacy</t>
  </si>
  <si>
    <t>Total capital adequacy</t>
  </si>
  <si>
    <t>5y growth</t>
  </si>
  <si>
    <t>Strategy and financial plan</t>
  </si>
  <si>
    <t>Legal structure</t>
  </si>
  <si>
    <t>Cost / income ratio</t>
  </si>
  <si>
    <t>Loans/Deposits ratio (L/D)</t>
  </si>
  <si>
    <t>Number of Settling Customers (thous.)</t>
  </si>
  <si>
    <t>Assets under Custody (EURm)</t>
  </si>
  <si>
    <t>Number of ACQ terminals</t>
  </si>
  <si>
    <t>Number of incoming payments (thous.)</t>
  </si>
  <si>
    <t>Number of outcoming payments (thous.)</t>
  </si>
  <si>
    <t>Individuals</t>
  </si>
  <si>
    <t>Agriculture</t>
  </si>
  <si>
    <t>Mining and quarrying</t>
  </si>
  <si>
    <t>Manufacturing</t>
  </si>
  <si>
    <t>Energy</t>
  </si>
  <si>
    <t>Water and utilities</t>
  </si>
  <si>
    <t>Construction</t>
  </si>
  <si>
    <t>Wholesale and retail</t>
  </si>
  <si>
    <t>Transport and logistics</t>
  </si>
  <si>
    <t>Hotels and restaurants</t>
  </si>
  <si>
    <t>Information and communication</t>
  </si>
  <si>
    <t>Financial services</t>
  </si>
  <si>
    <t>Real estate</t>
  </si>
  <si>
    <t>Professional, scientific, and technical activities</t>
  </si>
  <si>
    <t>Administrative activities</t>
  </si>
  <si>
    <t>Public management</t>
  </si>
  <si>
    <t>Education</t>
  </si>
  <si>
    <t>Art and entertainment</t>
  </si>
  <si>
    <t>Other servicing activities</t>
  </si>
  <si>
    <t>Healthcare</t>
  </si>
  <si>
    <t>Total gross loans</t>
  </si>
  <si>
    <t>Allowance for credit losses</t>
  </si>
  <si>
    <t>Total net loans</t>
  </si>
  <si>
    <t>Loans by economic sectors, 9 quarters</t>
  </si>
  <si>
    <t>Loans by economic sectors, 5 years</t>
  </si>
  <si>
    <t>L/D (w-o banking services deposits) ratio</t>
  </si>
  <si>
    <t>Baa3</t>
  </si>
  <si>
    <t>A3 (cr)</t>
  </si>
  <si>
    <t>P-2 (cr)</t>
  </si>
  <si>
    <t>A3</t>
  </si>
  <si>
    <t>P-2</t>
  </si>
  <si>
    <t>Baa1</t>
  </si>
  <si>
    <t>baa3</t>
  </si>
  <si>
    <t>Aa1</t>
  </si>
  <si>
    <t>Vision and mission</t>
  </si>
  <si>
    <t>Outlook</t>
  </si>
  <si>
    <t>positive</t>
  </si>
  <si>
    <t>na</t>
  </si>
  <si>
    <t>Affirmation date</t>
  </si>
  <si>
    <t>Credit ratings</t>
  </si>
  <si>
    <t>LHV credit ratings are assigned by rating agency Moody’s Investors Service.</t>
  </si>
  <si>
    <t>Latest affirmed rating</t>
  </si>
  <si>
    <t>Long-term local currency issuer rating</t>
  </si>
  <si>
    <t>Senior unsecured debt</t>
  </si>
  <si>
    <t>Long-term counterparty risk assessment </t>
  </si>
  <si>
    <t>Short-term counterparty risk assessment </t>
  </si>
  <si>
    <t>Long-term counterparty risk rating</t>
  </si>
  <si>
    <t>Short-term counterparty risk rating</t>
  </si>
  <si>
    <t>Foreign- and local currency long-term bank deposit</t>
  </si>
  <si>
    <t>Foreign- and local currency short-term bank deposit</t>
  </si>
  <si>
    <t>Baseline credit assessment</t>
  </si>
  <si>
    <t>Adjusted baseline credit assessment </t>
  </si>
  <si>
    <t>Long-term rating to the mortgage covered bonds</t>
  </si>
  <si>
    <t>MREL-TREA</t>
  </si>
  <si>
    <t>MREL-LRE</t>
  </si>
  <si>
    <t>MREL-eligible bonds</t>
  </si>
  <si>
    <t>Total net own funds and eligible liabilities</t>
  </si>
  <si>
    <t>Total risk-weighted assets (RWA)</t>
  </si>
  <si>
    <t>Capital ratios, 9 quarters</t>
  </si>
  <si>
    <t>Capital ratios, 5 years</t>
  </si>
  <si>
    <t>Leverage ratio risk exposure amount</t>
  </si>
  <si>
    <t>Leverage ratio</t>
  </si>
  <si>
    <t>Quality of loans, 5 years</t>
  </si>
  <si>
    <t>Over-collateralised loans</t>
  </si>
  <si>
    <t>Under-collateralised loans</t>
  </si>
  <si>
    <t>Total</t>
  </si>
  <si>
    <t>Carrying 
value</t>
  </si>
  <si>
    <t>Fair value of collateral</t>
  </si>
  <si>
    <t>Stage 1</t>
  </si>
  <si>
    <t>Corporate lending</t>
  </si>
  <si>
    <t>Consumer financing</t>
  </si>
  <si>
    <t>Investment financing</t>
  </si>
  <si>
    <t>Leasing</t>
  </si>
  <si>
    <t>Private lending</t>
  </si>
  <si>
    <t>Stage 2</t>
  </si>
  <si>
    <t>Stage 3</t>
  </si>
  <si>
    <r>
      <t>Net Stable Funding Ratio NFSR</t>
    </r>
    <r>
      <rPr>
        <vertAlign val="superscript"/>
        <sz val="10"/>
        <rFont val="HelveticaNeueLT Std"/>
        <family val="2"/>
      </rPr>
      <t>1</t>
    </r>
  </si>
  <si>
    <t>Liquidity Coverage Ratio w-o fin. inst. deposits</t>
  </si>
  <si>
    <r>
      <t>Liquidity Coverage Ratio LCR</t>
    </r>
    <r>
      <rPr>
        <vertAlign val="superscript"/>
        <sz val="10"/>
        <rFont val="Calibri"/>
        <family val="2"/>
        <charset val="186"/>
        <scheme val="minor"/>
      </rPr>
      <t>1</t>
    </r>
  </si>
  <si>
    <t>Credit risk</t>
  </si>
  <si>
    <t>Market risk</t>
  </si>
  <si>
    <t>Liquidity risk</t>
  </si>
  <si>
    <t>AML risk</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</si>
  <si>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Regulatory ratio</t>
    </r>
  </si>
  <si>
    <t>Other risk indicators, 5 years</t>
  </si>
  <si>
    <t>Other risk indicators, 9 quarters</t>
  </si>
  <si>
    <t>Liquidity coverage ratio (LCR), 9 quarters</t>
  </si>
  <si>
    <t>Liquidity coverage ratio (LCR), 5 years</t>
  </si>
  <si>
    <t>HQLA, level 1</t>
  </si>
  <si>
    <t>Cash</t>
  </si>
  <si>
    <t>Government bonds</t>
  </si>
  <si>
    <t>Others</t>
  </si>
  <si>
    <t>HQLA, level 2</t>
  </si>
  <si>
    <t>Total high-quality liquid assets</t>
  </si>
  <si>
    <t>Deposit outflows</t>
  </si>
  <si>
    <t>Retail customers &lt; 30 days; stable deposits</t>
  </si>
  <si>
    <t>Retail customers &lt; 30 days; less stable deposits</t>
  </si>
  <si>
    <t>Operational deposits</t>
  </si>
  <si>
    <t>Non-operational deposits</t>
  </si>
  <si>
    <t>Total outflows</t>
  </si>
  <si>
    <t>Inflows from fully performing exposures</t>
  </si>
  <si>
    <t>Total inflows</t>
  </si>
  <si>
    <t>*Liquidity coverage ratio calculation components are presented as weighted amounts</t>
  </si>
  <si>
    <t>EURt*</t>
  </si>
  <si>
    <t>Banking services' deposits</t>
  </si>
  <si>
    <t>Deposits from deposit platforms</t>
  </si>
  <si>
    <t>Other deposits</t>
  </si>
  <si>
    <t>Total deposits</t>
  </si>
  <si>
    <t>Covered bonds</t>
  </si>
  <si>
    <t>Senior bonds</t>
  </si>
  <si>
    <t>Other loans received</t>
  </si>
  <si>
    <t>Amounts owed to central banks</t>
  </si>
  <si>
    <t>Accounts payable and other liabilities</t>
  </si>
  <si>
    <t>Subordinated debt</t>
  </si>
  <si>
    <t>Total loans received and debt securities in issue</t>
  </si>
  <si>
    <t>Liabilities, 5 years</t>
  </si>
  <si>
    <t>Liabilities, 9 quarters</t>
  </si>
  <si>
    <t>Liquidity coverage ratio LCR (Pank solo)</t>
  </si>
  <si>
    <t>Net stable funding ratio NSFR (Pank solo)</t>
  </si>
  <si>
    <t>Liquidity coverage ratio LCR</t>
  </si>
  <si>
    <t>Net stable funding ratio NSFR</t>
  </si>
  <si>
    <t>LCR (%)</t>
  </si>
  <si>
    <t>LHV Bank Ltd Balance Sheet</t>
  </si>
  <si>
    <t>LHV Bank Ltd Income Statement</t>
  </si>
  <si>
    <t>LHV Bank Ltd Financial and Operational Ratios</t>
  </si>
  <si>
    <t>Vision, Mission and Structure</t>
  </si>
  <si>
    <t>Strategy and Financial Plan</t>
  </si>
  <si>
    <t>LHV Credit Ratings</t>
  </si>
  <si>
    <t>AS LHV Group Capital Ratios</t>
  </si>
  <si>
    <t>AS LHV Group Loans by Economic Sectors</t>
  </si>
  <si>
    <t>AS LHV Group Quality of Loans</t>
  </si>
  <si>
    <t>AS LHV Group Other Risk Indicators</t>
  </si>
  <si>
    <t>AS LHV Group Liquidity Coverage Ratio (LCR)</t>
  </si>
  <si>
    <t>AS LHV Group Liabilities</t>
  </si>
  <si>
    <t>NSFR (%)</t>
  </si>
  <si>
    <t>Net stable funding ratio (NSFR), 9 quarters</t>
  </si>
  <si>
    <t>Net stable funding ratio (NSFR), 5 years</t>
  </si>
  <si>
    <t>*NSFR calculation components are presented as weighted amounts</t>
  </si>
  <si>
    <t>Own funds</t>
  </si>
  <si>
    <t>Deposits</t>
  </si>
  <si>
    <t>Retail customers; stable deposits</t>
  </si>
  <si>
    <t>Retail customers; less stable deposits</t>
  </si>
  <si>
    <t>Other</t>
  </si>
  <si>
    <t>Loan portfolio</t>
  </si>
  <si>
    <t xml:space="preserve">Available stable funding </t>
  </si>
  <si>
    <t>Required stable funding</t>
  </si>
  <si>
    <t>AS LHV Group Net Stable Funding Ratio (NSFR)</t>
  </si>
  <si>
    <t>LHV Bank Ltd</t>
  </si>
  <si>
    <t>Share of top 10 customers out of own funds</t>
  </si>
  <si>
    <t>Price and foreign exchange risk (% of own funds)</t>
  </si>
  <si>
    <t>Assets encumbrance ratio</t>
  </si>
  <si>
    <t>Financial, Operational and Regulatory Ratios, 9 quarters</t>
  </si>
  <si>
    <t>Financial, Operational and Regulatory Ratios, 5 years</t>
  </si>
  <si>
    <t>AS LHV Pank Financial, Operational and Regulatory Ratios</t>
  </si>
  <si>
    <t>LHV Finance</t>
  </si>
  <si>
    <t>LHV Varahaldus</t>
  </si>
  <si>
    <t>LHV Kindlustus</t>
  </si>
  <si>
    <t>LHV Bank</t>
  </si>
  <si>
    <t>LHV Pank (unconsolidated)</t>
  </si>
  <si>
    <t>LHV Group (stand-alone)</t>
  </si>
  <si>
    <t>Net profits of group companies</t>
  </si>
  <si>
    <t>Allowances for credit losses</t>
  </si>
  <si>
    <t>EE3300003573</t>
  </si>
  <si>
    <t>LHVB105033A</t>
  </si>
  <si>
    <t>LHV Paytech</t>
  </si>
  <si>
    <t>Cash and due from banks</t>
  </si>
  <si>
    <t>Financial assets at amortised cost</t>
  </si>
  <si>
    <t>LHV XL</t>
  </si>
  <si>
    <t>LHV L</t>
  </si>
  <si>
    <t>LHV M</t>
  </si>
  <si>
    <t>LHV S</t>
  </si>
  <si>
    <t>LHV XS</t>
  </si>
  <si>
    <t>LHV Roheline</t>
  </si>
  <si>
    <t>LHV Indeks</t>
  </si>
  <si>
    <t>LHV Roheline III</t>
  </si>
  <si>
    <t>LHV Indeks III</t>
  </si>
  <si>
    <t>LHV Aktiivne III</t>
  </si>
  <si>
    <t>LHV Eesti 100</t>
  </si>
  <si>
    <t>Proportion of the number of payment transactions of customers using the nested correspondence service</t>
  </si>
  <si>
    <t>Number of Bank Customers (thous.)</t>
  </si>
  <si>
    <t>10.50% AT1 bond</t>
  </si>
  <si>
    <t>10.5% T2 bond</t>
  </si>
  <si>
    <t>Number of outgoing payments (thous.)</t>
  </si>
  <si>
    <t>Stake</t>
  </si>
  <si>
    <t>regulatory minimum for dividends</t>
  </si>
  <si>
    <t>Commissions expense</t>
  </si>
  <si>
    <t>Gross incurred losses</t>
  </si>
  <si>
    <t>Operating expenses</t>
  </si>
  <si>
    <t>Insurance result without reinsurance</t>
  </si>
  <si>
    <t>Reinsurance result</t>
  </si>
  <si>
    <t>Total result from insurance activities</t>
  </si>
  <si>
    <t>Net other income</t>
  </si>
  <si>
    <t>Other receivables and assets</t>
  </si>
  <si>
    <t>Other liabilities from insurance activities</t>
  </si>
  <si>
    <t>Reinsurance liabilities</t>
  </si>
  <si>
    <t>Liabilities for incurred claims (LIC)</t>
  </si>
  <si>
    <t>Insurance contracts liabilities (LCR and UPR)</t>
  </si>
  <si>
    <t>Share option reserve</t>
  </si>
  <si>
    <t>EE3300004993</t>
  </si>
  <si>
    <t>LHVB060034A</t>
  </si>
  <si>
    <t>6,00% T2 bond</t>
  </si>
  <si>
    <t>Net insurance income</t>
  </si>
  <si>
    <t>Q4-24</t>
  </si>
  <si>
    <t>Q3-24</t>
  </si>
  <si>
    <t>Q2-24</t>
  </si>
  <si>
    <t>Q1-24</t>
  </si>
  <si>
    <t>Faas 1</t>
  </si>
  <si>
    <t>Faas 2</t>
  </si>
  <si>
    <t>Faas 3</t>
  </si>
  <si>
    <t>IV kv-24</t>
  </si>
  <si>
    <t>III kv-24</t>
  </si>
  <si>
    <t>II kv-24</t>
  </si>
  <si>
    <t>I kv-24</t>
  </si>
  <si>
    <t>SIA Krugmans</t>
  </si>
  <si>
    <t>AS LÕHMUS HOLDINGS</t>
  </si>
  <si>
    <t>Osaühing Merona Systems</t>
  </si>
  <si>
    <t>LHV Euro Võlakirja Fond</t>
  </si>
  <si>
    <t>Dec 24</t>
  </si>
  <si>
    <t>XS3042781024</t>
  </si>
  <si>
    <t>semi-annually</t>
  </si>
  <si>
    <t>Aaa</t>
  </si>
  <si>
    <t>Price and foreign exchange risk (% of CET1 funds)</t>
  </si>
  <si>
    <t>internal minimum for dividends</t>
  </si>
  <si>
    <t>Mihkel Torim</t>
  </si>
  <si>
    <t>mihkel.torim@lhv.ee</t>
  </si>
  <si>
    <t>Q4 2025 and unaudited full year results</t>
  </si>
  <si>
    <t>Disclosure of Financial Plan</t>
  </si>
  <si>
    <t>Audited results for 2025</t>
  </si>
  <si>
    <t>Annual General Meeting</t>
  </si>
  <si>
    <t>Financial Calendar 2026</t>
  </si>
  <si>
    <t>Baa2</t>
  </si>
  <si>
    <t>5,50% T2 bond</t>
  </si>
  <si>
    <t>XS3153067288</t>
  </si>
  <si>
    <t>16.09.2035***</t>
  </si>
  <si>
    <t>annually</t>
  </si>
  <si>
    <t>29.09.2033*</t>
  </si>
  <si>
    <t>15.11.2034**</t>
  </si>
  <si>
    <t>* Bonds are issued with a maturity of 10 years, with the maturity date being 29 September 2033.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</si>
  <si>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 xml:space="preserve">**Bonds are issued with a maturity of 10 years, with the maturity date being 15 November 2034.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 </t>
  </si>
  <si>
    <t>LHV Julge</t>
  </si>
  <si>
    <t>LHV Ettevõtlik</t>
  </si>
  <si>
    <t>LHV Tasakaalukas</t>
  </si>
  <si>
    <t>LHV Rahulik</t>
  </si>
  <si>
    <t>***Bonds are issued with a maturity of 10 years, with the maturity date being 16 September 2035. According to the Terms and Conditions of the Bonds, the LHV Group is entitled to redeem the Bonds early on any interest payment date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</si>
  <si>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baa2</t>
  </si>
  <si>
    <t>Dec 25</t>
  </si>
  <si>
    <t>AS Altamira</t>
  </si>
  <si>
    <t>Interest related fee sharing</t>
  </si>
  <si>
    <t>Fee income related fee sharing</t>
  </si>
  <si>
    <t>Net fee sharing</t>
  </si>
  <si>
    <t>TOP 10 shareholders as of 31 March 2026</t>
  </si>
  <si>
    <t>Impact (year 2025)</t>
  </si>
  <si>
    <t>Scope 2 GHG emissions (market-based)</t>
  </si>
  <si>
    <t>189 tCO2 eq</t>
  </si>
  <si>
    <t>573,454 tCO2 eq</t>
  </si>
  <si>
    <t>Total GHG emissions (market-based)</t>
  </si>
  <si>
    <t>573,643  tCO2 eq</t>
  </si>
  <si>
    <t>Share of non-renewable energy consumption: 21%. 
No production of energy</t>
  </si>
  <si>
    <t xml:space="preserve">Estonia 29.01%
United Kingdom 13.23%
LHV Group all companies 33.27% </t>
  </si>
  <si>
    <t xml:space="preserve">30% women (LHV Group Supervisory and Management Board combined) </t>
  </si>
  <si>
    <t>The information disclosed here is a selection of sustainability related data on LHV Group operations. It is not designed to be used for any specific purpose. For further information on sustainability matters please refer to the LHV Group Annual Report 2025 https://www.lhv.ee/assets/files/investor/LHV_Group_Annual_Report_2025-EN.pdf</t>
  </si>
  <si>
    <t>Q1-26</t>
  </si>
  <si>
    <t>Q4-25</t>
  </si>
  <si>
    <t>Q3-25</t>
  </si>
  <si>
    <t>Q2-25</t>
  </si>
  <si>
    <t>Q1-25</t>
  </si>
  <si>
    <t>I kv-26</t>
  </si>
  <si>
    <t>IV kv-25</t>
  </si>
  <si>
    <t>III kv-25</t>
  </si>
  <si>
    <t>II kv-25</t>
  </si>
  <si>
    <t>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</si>
</sst>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8">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809]mmm\ yy;@"/>
    <numFmt numFmtId="199" formatCode="[$-409]dd\ mmm\ 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0"/>
      <name val="Calibri"/>
      <family val="2"/>
    </font>
    <font>
      <b/>
      <sz val="12"/>
      <color theme="1"/>
      <name val="Calibri"/>
      <family val="2"/>
      <charset val="186"/>
    </font>
    <font>
      <sz val="8"/>
      <color rgb="FFFF0000"/>
      <name val="Calibri"/>
      <family val="2"/>
      <charset val="186"/>
    </font>
    <font>
      <sz val="11"/>
      <color theme="10"/>
      <name val="Calibri"/>
      <family val="2"/>
      <charset val="186"/>
    </font>
    <font>
      <b/>
      <sz val="12"/>
      <color rgb="FFFF0000"/>
      <name val="Calibri"/>
      <family val="2"/>
      <charset val="186"/>
      <scheme val="minor"/>
    </font>
    <font>
      <b/>
      <sz val="12"/>
      <name val="Calibri"/>
      <family val="2"/>
      <charset val="186"/>
    </font>
    <font>
      <sz val="8"/>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vertAlign val="superscript"/>
      <sz val="10"/>
      <name val="HelveticaNeueLT Std"/>
      <family val="2"/>
    </font>
    <font>
      <i/>
      <sz val="8"/>
      <name val="Calibri"/>
      <family val="2"/>
      <scheme val="minor"/>
    </font>
  </fonts>
  <fills count="6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2F2F2"/>
        <bgColor rgb="FF000000"/>
      </patternFill>
    </fill>
    <fill>
      <patternFill patternType="solid">
        <fgColor rgb="FFF4CBB5"/>
        <bgColor rgb="FF000000"/>
      </patternFill>
    </fill>
    <fill>
      <patternFill patternType="solid">
        <fgColor rgb="FFF4CBB5"/>
        <bgColor indexed="64"/>
      </patternFill>
    </fill>
  </fills>
  <borders count="78">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right/>
      <top style="thin">
        <color theme="0" tint="-0.249977111117893"/>
      </top>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style="thin">
        <color theme="2" tint="-9.9978637043366805E-2"/>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style="thin">
        <color theme="0" tint="-0.249977111117893"/>
      </left>
      <right/>
      <top/>
      <bottom style="thin">
        <color indexed="22"/>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4659260841701"/>
      </right>
      <top style="thin">
        <color theme="2" tint="-9.9978637043366805E-2"/>
      </top>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
      <left style="thin">
        <color theme="0" tint="-0.249977111117893"/>
      </left>
      <right/>
      <top style="thin">
        <color theme="0" tint="-0.249977111117893"/>
      </top>
      <bottom style="thin">
        <color indexed="22"/>
      </bottom>
      <diagonal/>
    </border>
  </borders>
  <cellStyleXfs count="57261">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19">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 fontId="27" fillId="2" borderId="0" xfId="2" applyFont="1">
      <alignment vertical="center"/>
    </xf>
    <xf numFmtId="1" fontId="33" fillId="4" borderId="0" xfId="2" applyFont="1" applyFill="1">
      <alignmen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9" fontId="9" fillId="4" borderId="0" xfId="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0" fontId="52" fillId="0" borderId="0" xfId="0" applyFont="1" applyAlignment="1">
      <alignment horizontal="right" vertical="center"/>
    </xf>
    <xf numFmtId="0" fontId="52" fillId="0" borderId="0" xfId="0" applyFont="1" applyAlignment="1">
      <alignment horizontal="left" vertical="center" indent="1"/>
    </xf>
    <xf numFmtId="173" fontId="0" fillId="0" borderId="0" xfId="0" applyNumberFormat="1" applyAlignment="1">
      <alignment horizontal="right" vertical="center"/>
    </xf>
    <xf numFmtId="1" fontId="0" fillId="0" borderId="0" xfId="0" applyNumberFormat="1"/>
    <xf numFmtId="1" fontId="19" fillId="2" borderId="0" xfId="2" applyFont="1" applyAlignment="1">
      <alignment horizontal="left" vertical="center" indent="2"/>
    </xf>
    <xf numFmtId="1" fontId="38" fillId="6" borderId="0" xfId="2" applyFont="1" applyFill="1" applyAlignment="1">
      <alignment horizontal="left" vertical="center" indent="2"/>
    </xf>
    <xf numFmtId="171" fontId="17" fillId="4" borderId="0" xfId="2" applyNumberFormat="1" applyFont="1" applyFill="1" applyAlignment="1">
      <alignment horizontal="left" vertical="center"/>
    </xf>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173" fontId="47" fillId="6" borderId="0" xfId="1" applyNumberFormat="1" applyFont="1" applyFill="1" applyBorder="1" applyAlignment="1">
      <alignment horizontal="right" vertical="center" indent="1"/>
    </xf>
    <xf numFmtId="0" fontId="129" fillId="2" borderId="0" xfId="0" applyFont="1" applyFill="1" applyAlignment="1">
      <alignment horizontal="left" indent="1"/>
    </xf>
    <xf numFmtId="14" fontId="48" fillId="0" borderId="0" xfId="0" applyNumberFormat="1" applyFont="1" applyAlignment="1">
      <alignment horizontal="left" indent="2"/>
    </xf>
    <xf numFmtId="0" fontId="56" fillId="0" borderId="0" xfId="0" applyFont="1" applyAlignment="1">
      <alignment horizontal="left" indent="2"/>
    </xf>
    <xf numFmtId="0" fontId="49" fillId="0" borderId="0" xfId="0" applyFont="1" applyAlignment="1">
      <alignment horizontal="left" indent="2"/>
    </xf>
    <xf numFmtId="0" fontId="50" fillId="0" borderId="0" xfId="5" applyFont="1" applyAlignment="1">
      <alignment horizontal="left" indent="2"/>
    </xf>
    <xf numFmtId="0" fontId="2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1" fontId="6" fillId="0" borderId="0" xfId="2"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2" borderId="0" xfId="3" applyNumberFormat="1" applyFont="1" applyFill="1" applyBorder="1" applyAlignment="1">
      <alignment horizontal="right" vertical="center" indent="1"/>
    </xf>
    <xf numFmtId="0" fontId="10" fillId="4" borderId="0" xfId="2" applyNumberFormat="1" applyFont="1" applyFill="1">
      <alignment vertical="center"/>
    </xf>
    <xf numFmtId="0" fontId="130" fillId="0" borderId="0" xfId="0" applyFont="1"/>
    <xf numFmtId="1" fontId="26" fillId="0" borderId="0" xfId="2" applyFont="1" applyFill="1" applyAlignment="1">
      <alignment horizontal="right" vertical="center" indent="1"/>
    </xf>
    <xf numFmtId="179" fontId="8" fillId="2" borderId="0" xfId="2" applyNumberFormat="1" applyFont="1" applyAlignment="1">
      <alignment horizontal="left" vertical="center"/>
    </xf>
    <xf numFmtId="1" fontId="22" fillId="2" borderId="0" xfId="2" applyFont="1" applyAlignment="1">
      <alignment horizontal="left" vertical="center" indent="1"/>
    </xf>
    <xf numFmtId="1" fontId="47" fillId="6" borderId="0" xfId="1" applyNumberFormat="1" applyFont="1" applyFill="1" applyBorder="1" applyAlignment="1">
      <alignment horizontal="right" vertical="center" indent="1"/>
    </xf>
    <xf numFmtId="3" fontId="46" fillId="0" borderId="0" xfId="1" applyNumberFormat="1" applyFont="1" applyFill="1" applyBorder="1" applyAlignment="1">
      <alignment horizontal="right" vertical="center" indent="1"/>
    </xf>
    <xf numFmtId="10" fontId="23" fillId="2" borderId="0" xfId="1" applyNumberFormat="1" applyFont="1" applyFill="1" applyBorder="1" applyAlignment="1">
      <alignment horizontal="right" vertical="center" indent="1"/>
    </xf>
    <xf numFmtId="10" fontId="47" fillId="6" borderId="0" xfId="1" applyNumberFormat="1" applyFont="1" applyFill="1" applyBorder="1" applyAlignment="1">
      <alignment horizontal="right" vertical="center" indent="1"/>
    </xf>
    <xf numFmtId="0" fontId="3" fillId="0" borderId="0" xfId="0" applyFont="1"/>
    <xf numFmtId="0" fontId="131" fillId="0" borderId="0" xfId="5" applyFont="1" applyBorder="1" applyAlignment="1">
      <alignment horizontal="left" indent="1"/>
    </xf>
    <xf numFmtId="166" fontId="132" fillId="2" borderId="0" xfId="2" applyNumberFormat="1" applyFont="1">
      <alignment vertical="center"/>
    </xf>
    <xf numFmtId="0" fontId="129" fillId="0" borderId="0" xfId="0" applyFont="1" applyAlignment="1">
      <alignment horizontal="left" indent="1"/>
    </xf>
    <xf numFmtId="0" fontId="72" fillId="0" borderId="0" xfId="0" applyFont="1"/>
    <xf numFmtId="3" fontId="19" fillId="0" borderId="0" xfId="3" applyNumberFormat="1" applyFont="1" applyFill="1" applyBorder="1" applyAlignment="1">
      <alignment horizontal="right" vertical="center" indent="1"/>
    </xf>
    <xf numFmtId="3" fontId="21" fillId="0" borderId="0" xfId="3" applyNumberFormat="1" applyFont="1" applyFill="1" applyBorder="1" applyAlignment="1">
      <alignment horizontal="right" vertical="center" indent="1"/>
    </xf>
    <xf numFmtId="10" fontId="19"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indent="1"/>
    </xf>
    <xf numFmtId="173" fontId="19" fillId="0" borderId="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22" fillId="0" borderId="0" xfId="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3" fontId="19" fillId="2" borderId="0" xfId="1" applyNumberFormat="1" applyFont="1" applyFill="1" applyBorder="1" applyAlignment="1">
      <alignment horizontal="right" vertical="center" indent="1"/>
    </xf>
    <xf numFmtId="0" fontId="129" fillId="0" borderId="0" xfId="0" applyFont="1" applyAlignment="1">
      <alignment horizontal="right"/>
    </xf>
    <xf numFmtId="0" fontId="129" fillId="2" borderId="0" xfId="0" applyFont="1" applyFill="1" applyAlignment="1">
      <alignment horizontal="right"/>
    </xf>
    <xf numFmtId="1" fontId="22" fillId="2" borderId="23" xfId="2" applyFont="1" applyBorder="1" applyAlignment="1">
      <alignment horizontal="left" vertical="center" indent="5"/>
    </xf>
    <xf numFmtId="3" fontId="22" fillId="2" borderId="24" xfId="3" applyNumberFormat="1" applyFont="1" applyFill="1" applyBorder="1" applyAlignment="1">
      <alignment horizontal="right" vertical="center" indent="1"/>
    </xf>
    <xf numFmtId="1" fontId="19" fillId="2" borderId="23" xfId="2" applyFont="1" applyBorder="1" applyAlignment="1">
      <alignment horizontal="left" vertical="center" indent="3"/>
    </xf>
    <xf numFmtId="3" fontId="19" fillId="0" borderId="24" xfId="3" applyNumberFormat="1" applyFont="1" applyFill="1" applyBorder="1" applyAlignment="1">
      <alignment horizontal="right" vertical="center" indent="1"/>
    </xf>
    <xf numFmtId="1" fontId="19" fillId="2" borderId="23" xfId="2" applyFont="1" applyBorder="1" applyAlignment="1">
      <alignment horizontal="left" vertical="center" indent="5"/>
    </xf>
    <xf numFmtId="1" fontId="22" fillId="2" borderId="23" xfId="2" applyFont="1" applyBorder="1" applyAlignment="1">
      <alignment horizontal="left" vertical="center" indent="3"/>
    </xf>
    <xf numFmtId="3" fontId="22" fillId="0" borderId="24" xfId="3" applyNumberFormat="1" applyFont="1" applyFill="1" applyBorder="1" applyAlignment="1">
      <alignment horizontal="right" vertical="center" indent="1"/>
    </xf>
    <xf numFmtId="1" fontId="21" fillId="2" borderId="23" xfId="2" applyFont="1" applyBorder="1" applyAlignment="1">
      <alignment horizontal="left" vertical="center" indent="1"/>
    </xf>
    <xf numFmtId="3" fontId="21" fillId="0" borderId="24" xfId="3" applyNumberFormat="1" applyFont="1" applyFill="1" applyBorder="1" applyAlignment="1">
      <alignment horizontal="right" vertical="center" indent="1"/>
    </xf>
    <xf numFmtId="1" fontId="19" fillId="2" borderId="25" xfId="2" applyFont="1" applyBorder="1" applyAlignment="1">
      <alignment horizontal="left" vertical="center" indent="3"/>
    </xf>
    <xf numFmtId="3" fontId="19" fillId="0" borderId="26" xfId="3" applyNumberFormat="1" applyFont="1" applyFill="1" applyBorder="1" applyAlignment="1">
      <alignment horizontal="right" vertical="center" indent="1"/>
    </xf>
    <xf numFmtId="3" fontId="19" fillId="0" borderId="27" xfId="3" applyNumberFormat="1" applyFont="1" applyFill="1" applyBorder="1" applyAlignment="1">
      <alignment horizontal="right" vertical="center" indent="1"/>
    </xf>
    <xf numFmtId="170" fontId="9" fillId="5" borderId="28" xfId="2" applyNumberFormat="1" applyFont="1" applyFill="1" applyBorder="1" applyAlignment="1">
      <alignment horizontal="left" vertical="center" wrapText="1"/>
    </xf>
    <xf numFmtId="17" fontId="9" fillId="5" borderId="29" xfId="2" applyNumberFormat="1" applyFont="1" applyFill="1" applyBorder="1" applyAlignment="1">
      <alignment horizontal="right" vertical="center" wrapText="1" indent="1"/>
    </xf>
    <xf numFmtId="0"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indent="1"/>
    </xf>
    <xf numFmtId="3" fontId="9" fillId="0" borderId="29" xfId="3" applyNumberFormat="1" applyFont="1" applyFill="1" applyBorder="1" applyAlignment="1">
      <alignment horizontal="right" indent="1"/>
    </xf>
    <xf numFmtId="3" fontId="9" fillId="0" borderId="30" xfId="3" applyNumberFormat="1" applyFont="1" applyFill="1" applyBorder="1" applyAlignment="1">
      <alignment horizontal="right" indent="1"/>
    </xf>
    <xf numFmtId="1" fontId="21" fillId="2" borderId="28" xfId="2" applyFont="1" applyBorder="1" applyAlignment="1">
      <alignment horizontal="left" vertical="center" indent="1"/>
    </xf>
    <xf numFmtId="3" fontId="23" fillId="0" borderId="29" xfId="3" applyNumberFormat="1" applyFont="1" applyFill="1" applyBorder="1" applyAlignment="1">
      <alignment horizontal="right" vertical="center" indent="1"/>
    </xf>
    <xf numFmtId="3" fontId="23" fillId="0" borderId="30" xfId="3" applyNumberFormat="1" applyFont="1" applyFill="1" applyBorder="1" applyAlignment="1">
      <alignment horizontal="right" vertical="center" indent="1"/>
    </xf>
    <xf numFmtId="1" fontId="38" fillId="6" borderId="23" xfId="2" applyFont="1" applyFill="1" applyBorder="1" applyAlignment="1">
      <alignment horizontal="left" vertical="center" indent="5"/>
    </xf>
    <xf numFmtId="1" fontId="47" fillId="6" borderId="23" xfId="2" applyFont="1" applyFill="1" applyBorder="1" applyAlignment="1">
      <alignment horizontal="left" vertical="center" indent="3"/>
    </xf>
    <xf numFmtId="3" fontId="19" fillId="2" borderId="24" xfId="3" applyNumberFormat="1" applyFont="1" applyFill="1" applyBorder="1" applyAlignment="1">
      <alignment horizontal="right" vertical="center" indent="1"/>
    </xf>
    <xf numFmtId="1" fontId="47" fillId="6" borderId="23" xfId="2" applyFont="1" applyFill="1" applyBorder="1" applyAlignment="1">
      <alignment horizontal="left" vertical="center" indent="5"/>
    </xf>
    <xf numFmtId="1" fontId="38" fillId="6" borderId="23" xfId="2" applyFont="1" applyFill="1" applyBorder="1" applyAlignment="1">
      <alignment horizontal="left" vertical="center" indent="3"/>
    </xf>
    <xf numFmtId="3" fontId="21" fillId="2" borderId="24"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3" fontId="19" fillId="2" borderId="27" xfId="3" applyNumberFormat="1" applyFont="1" applyFill="1" applyBorder="1" applyAlignment="1">
      <alignment horizontal="right" vertical="center" indent="1"/>
    </xf>
    <xf numFmtId="170" fontId="128" fillId="66" borderId="28" xfId="2" applyNumberFormat="1" applyFont="1" applyFill="1" applyBorder="1" applyAlignment="1">
      <alignment horizontal="left" vertical="center" wrapText="1"/>
    </xf>
    <xf numFmtId="0" fontId="9" fillId="5" borderId="29" xfId="2" applyNumberFormat="1" applyFont="1" applyFill="1" applyBorder="1" applyAlignment="1">
      <alignment horizontal="right" vertical="center" wrapText="1" indent="1"/>
    </xf>
    <xf numFmtId="3" fontId="9" fillId="4" borderId="29" xfId="3" applyNumberFormat="1" applyFont="1" applyFill="1" applyBorder="1" applyAlignment="1">
      <alignment horizontal="right" indent="1"/>
    </xf>
    <xf numFmtId="3" fontId="9" fillId="2" borderId="29" xfId="3" applyNumberFormat="1" applyFont="1" applyFill="1" applyBorder="1" applyAlignment="1">
      <alignment horizontal="right" indent="1"/>
    </xf>
    <xf numFmtId="3" fontId="9" fillId="2" borderId="30" xfId="3" applyNumberFormat="1" applyFont="1" applyFill="1" applyBorder="1" applyAlignment="1">
      <alignment horizontal="right" indent="1"/>
    </xf>
    <xf numFmtId="3" fontId="23" fillId="2" borderId="29" xfId="3" applyNumberFormat="1" applyFont="1" applyFill="1" applyBorder="1" applyAlignment="1">
      <alignment horizontal="right" vertical="center" indent="1"/>
    </xf>
    <xf numFmtId="3" fontId="23" fillId="2" borderId="30" xfId="3" applyNumberFormat="1" applyFont="1" applyFill="1" applyBorder="1" applyAlignment="1">
      <alignment horizontal="right" vertical="center" indent="1"/>
    </xf>
    <xf numFmtId="1" fontId="10" fillId="4" borderId="23" xfId="2" applyFont="1" applyFill="1" applyBorder="1" applyAlignment="1">
      <alignment horizontal="left" vertical="center" indent="1"/>
    </xf>
    <xf numFmtId="171" fontId="10" fillId="4" borderId="23" xfId="2" applyNumberFormat="1" applyFont="1" applyFill="1" applyBorder="1" applyAlignment="1">
      <alignment horizontal="left" vertical="center" indent="3"/>
    </xf>
    <xf numFmtId="1" fontId="19" fillId="2" borderId="23" xfId="2" applyFont="1" applyBorder="1" applyAlignment="1">
      <alignment horizontal="left" vertical="center" indent="1"/>
    </xf>
    <xf numFmtId="1" fontId="10" fillId="2" borderId="23" xfId="2" applyFont="1" applyBorder="1" applyAlignment="1">
      <alignment horizontal="left" vertical="center" indent="1"/>
    </xf>
    <xf numFmtId="1" fontId="10" fillId="0" borderId="23" xfId="2" applyFont="1" applyFill="1" applyBorder="1" applyAlignment="1">
      <alignment horizontal="left" vertical="center" indent="1"/>
    </xf>
    <xf numFmtId="168" fontId="9" fillId="5" borderId="29" xfId="2" applyNumberFormat="1" applyFont="1" applyFill="1" applyBorder="1" applyAlignment="1">
      <alignment horizontal="right" vertical="center" wrapText="1" indent="1"/>
    </xf>
    <xf numFmtId="168"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xf>
    <xf numFmtId="1" fontId="9" fillId="2" borderId="28" xfId="4" applyFont="1" applyBorder="1" applyAlignment="1">
      <alignment horizontal="left"/>
    </xf>
    <xf numFmtId="1" fontId="9" fillId="0" borderId="28" xfId="4" applyFont="1" applyFill="1" applyBorder="1" applyAlignment="1">
      <alignment horizontal="left"/>
    </xf>
    <xf numFmtId="1" fontId="22" fillId="2" borderId="23" xfId="2" applyFont="1" applyBorder="1" applyAlignment="1">
      <alignment horizontal="left" vertical="center" indent="1"/>
    </xf>
    <xf numFmtId="173" fontId="19" fillId="0" borderId="24" xfId="1" applyNumberFormat="1" applyFont="1" applyFill="1" applyBorder="1" applyAlignment="1">
      <alignment horizontal="right" vertical="center" indent="1"/>
    </xf>
    <xf numFmtId="172" fontId="54" fillId="0" borderId="24" xfId="1" applyNumberFormat="1" applyFont="1" applyFill="1" applyBorder="1" applyAlignment="1">
      <alignment horizontal="right" vertical="center" indent="1"/>
    </xf>
    <xf numFmtId="1" fontId="38" fillId="6" borderId="23" xfId="2" applyFont="1" applyFill="1" applyBorder="1" applyAlignment="1">
      <alignment horizontal="left" vertical="center" indent="1"/>
    </xf>
    <xf numFmtId="3" fontId="54" fillId="0" borderId="24" xfId="1" applyNumberFormat="1" applyFont="1" applyFill="1" applyBorder="1" applyAlignment="1">
      <alignment horizontal="right" vertical="center" indent="1"/>
    </xf>
    <xf numFmtId="1" fontId="38" fillId="6" borderId="25" xfId="2" applyFont="1" applyFill="1" applyBorder="1" applyAlignment="1">
      <alignment horizontal="left" vertical="center" indent="1"/>
    </xf>
    <xf numFmtId="3" fontId="54" fillId="0" borderId="26" xfId="1" applyNumberFormat="1" applyFont="1" applyFill="1" applyBorder="1" applyAlignment="1">
      <alignment horizontal="right" vertical="center" indent="1"/>
    </xf>
    <xf numFmtId="3" fontId="54" fillId="0" borderId="27" xfId="1" applyNumberFormat="1" applyFont="1" applyFill="1" applyBorder="1" applyAlignment="1">
      <alignment horizontal="right" vertical="center" indent="1"/>
    </xf>
    <xf numFmtId="10" fontId="19" fillId="0" borderId="24" xfId="1" applyNumberFormat="1" applyFont="1" applyFill="1" applyBorder="1" applyAlignment="1">
      <alignment horizontal="right" vertical="center" indent="1"/>
    </xf>
    <xf numFmtId="9" fontId="19" fillId="0" borderId="24" xfId="1" applyFont="1" applyFill="1" applyBorder="1" applyAlignment="1">
      <alignment horizontal="right" vertical="center" indent="1"/>
    </xf>
    <xf numFmtId="9" fontId="19" fillId="0" borderId="26" xfId="1" applyFont="1" applyFill="1" applyBorder="1" applyAlignment="1">
      <alignment horizontal="right" vertical="center" indent="1"/>
    </xf>
    <xf numFmtId="9" fontId="19" fillId="0" borderId="27" xfId="1" applyFont="1" applyFill="1" applyBorder="1" applyAlignment="1">
      <alignment horizontal="right" vertical="center" indent="1"/>
    </xf>
    <xf numFmtId="173" fontId="19" fillId="2" borderId="24" xfId="3" applyNumberFormat="1" applyFont="1" applyFill="1" applyBorder="1" applyAlignment="1">
      <alignment horizontal="right" vertical="center" indent="1"/>
    </xf>
    <xf numFmtId="171" fontId="19" fillId="2" borderId="24" xfId="3" applyNumberFormat="1" applyFont="1" applyFill="1" applyBorder="1" applyAlignment="1">
      <alignment horizontal="right" vertical="center" indent="1"/>
    </xf>
    <xf numFmtId="1" fontId="19" fillId="2" borderId="24" xfId="3" applyNumberFormat="1" applyFont="1" applyFill="1" applyBorder="1" applyAlignment="1">
      <alignment horizontal="right" vertical="center" indent="1"/>
    </xf>
    <xf numFmtId="1" fontId="19" fillId="2" borderId="27" xfId="3" applyNumberFormat="1" applyFont="1" applyFill="1" applyBorder="1" applyAlignment="1">
      <alignment horizontal="right" vertical="center" indent="1"/>
    </xf>
    <xf numFmtId="173" fontId="22" fillId="2" borderId="24" xfId="1" applyNumberFormat="1" applyFont="1" applyFill="1" applyBorder="1" applyAlignment="1">
      <alignment horizontal="right" vertical="center" indent="1"/>
    </xf>
    <xf numFmtId="1" fontId="24" fillId="4" borderId="28" xfId="4" applyFont="1" applyFill="1" applyBorder="1" applyAlignment="1">
      <alignment horizontal="left" indent="1"/>
    </xf>
    <xf numFmtId="1" fontId="23" fillId="2" borderId="23" xfId="2" applyFont="1" applyBorder="1" applyAlignment="1">
      <alignment horizontal="left" vertical="center" indent="1"/>
    </xf>
    <xf numFmtId="173" fontId="19" fillId="2" borderId="0" xfId="3" applyNumberFormat="1" applyFont="1" applyFill="1" applyBorder="1" applyAlignment="1">
      <alignment horizontal="right" vertical="center" indent="1"/>
    </xf>
    <xf numFmtId="171" fontId="19" fillId="2" borderId="0" xfId="3" applyNumberFormat="1" applyFont="1" applyFill="1" applyBorder="1" applyAlignment="1">
      <alignment horizontal="right" vertical="center" indent="1"/>
    </xf>
    <xf numFmtId="1" fontId="19" fillId="2" borderId="26" xfId="3" applyNumberFormat="1" applyFont="1" applyFill="1" applyBorder="1" applyAlignment="1">
      <alignment horizontal="right" vertical="center" indent="1"/>
    </xf>
    <xf numFmtId="3" fontId="9" fillId="4" borderId="30" xfId="3" applyNumberFormat="1" applyFont="1" applyFill="1" applyBorder="1" applyAlignment="1">
      <alignment horizontal="right" indent="1"/>
    </xf>
    <xf numFmtId="1" fontId="10" fillId="4" borderId="23" xfId="2" applyFont="1" applyFill="1" applyBorder="1" applyAlignment="1">
      <alignment horizontal="left" vertical="center" indent="3"/>
    </xf>
    <xf numFmtId="1" fontId="20" fillId="4" borderId="28" xfId="4" applyFont="1" applyFill="1" applyBorder="1" applyAlignment="1">
      <alignment horizontal="left"/>
    </xf>
    <xf numFmtId="10" fontId="19" fillId="2" borderId="24" xfId="3" applyNumberFormat="1" applyFont="1" applyFill="1" applyBorder="1" applyAlignment="1">
      <alignment horizontal="right" vertical="center" indent="1"/>
    </xf>
    <xf numFmtId="9" fontId="19" fillId="2" borderId="24" xfId="3" applyNumberFormat="1" applyFont="1" applyFill="1" applyBorder="1" applyAlignment="1">
      <alignment horizontal="right" vertical="center" indent="1"/>
    </xf>
    <xf numFmtId="9" fontId="19" fillId="2" borderId="27" xfId="3" applyNumberFormat="1" applyFont="1" applyFill="1" applyBorder="1" applyAlignment="1">
      <alignment horizontal="right" vertical="center" indent="1"/>
    </xf>
    <xf numFmtId="10" fontId="19" fillId="2" borderId="0" xfId="3" applyNumberFormat="1" applyFont="1" applyFill="1" applyBorder="1" applyAlignment="1">
      <alignment horizontal="right" vertical="center" indent="1"/>
    </xf>
    <xf numFmtId="9" fontId="19" fillId="2" borderId="0" xfId="3" applyNumberFormat="1" applyFont="1" applyFill="1" applyBorder="1" applyAlignment="1">
      <alignment horizontal="right" vertical="center" indent="1"/>
    </xf>
    <xf numFmtId="9" fontId="19" fillId="2" borderId="26" xfId="3" applyNumberFormat="1" applyFont="1" applyFill="1" applyBorder="1" applyAlignment="1">
      <alignment horizontal="right" vertical="center" indent="1"/>
    </xf>
    <xf numFmtId="173" fontId="22" fillId="0" borderId="24" xfId="1" applyNumberFormat="1" applyFont="1" applyFill="1" applyBorder="1" applyAlignment="1">
      <alignment horizontal="right" vertical="center" indent="1"/>
    </xf>
    <xf numFmtId="173" fontId="47" fillId="6" borderId="24" xfId="1" applyNumberFormat="1" applyFont="1" applyFill="1" applyBorder="1" applyAlignment="1">
      <alignment horizontal="right" vertical="center" indent="1"/>
    </xf>
    <xf numFmtId="1" fontId="23" fillId="2" borderId="23" xfId="2" applyFont="1" applyBorder="1" applyAlignment="1">
      <alignment horizontal="left" vertical="center" indent="2"/>
    </xf>
    <xf numFmtId="3" fontId="23" fillId="2" borderId="24" xfId="3" applyNumberFormat="1" applyFont="1" applyFill="1" applyBorder="1" applyAlignment="1">
      <alignment horizontal="right" vertical="center" indent="1"/>
    </xf>
    <xf numFmtId="1" fontId="10" fillId="4" borderId="23" xfId="2" applyFont="1" applyFill="1" applyBorder="1" applyAlignment="1">
      <alignment horizontal="left" vertical="center" indent="2"/>
    </xf>
    <xf numFmtId="1" fontId="10" fillId="2" borderId="23" xfId="2" applyFont="1" applyBorder="1" applyAlignment="1">
      <alignment horizontal="left" vertical="center" indent="2"/>
    </xf>
    <xf numFmtId="1" fontId="10" fillId="2" borderId="23" xfId="2" applyFont="1" applyBorder="1" applyAlignment="1">
      <alignment horizontal="left" vertical="center" indent="3"/>
    </xf>
    <xf numFmtId="171" fontId="10" fillId="4" borderId="23" xfId="2" applyNumberFormat="1" applyFont="1" applyFill="1" applyBorder="1" applyAlignment="1">
      <alignment horizontal="left" vertical="center" indent="2"/>
    </xf>
    <xf numFmtId="3" fontId="24" fillId="4" borderId="24" xfId="3" applyNumberFormat="1" applyFont="1" applyFill="1" applyBorder="1" applyAlignment="1">
      <alignment horizontal="right" indent="1"/>
    </xf>
    <xf numFmtId="173" fontId="19" fillId="2" borderId="24" xfId="1" applyNumberFormat="1" applyFont="1" applyFill="1" applyBorder="1" applyAlignment="1">
      <alignment horizontal="right" vertical="center" indent="1"/>
    </xf>
    <xf numFmtId="1" fontId="47" fillId="6" borderId="24" xfId="1" applyNumberFormat="1" applyFont="1" applyFill="1" applyBorder="1" applyAlignment="1">
      <alignment horizontal="right" vertical="center" indent="1"/>
    </xf>
    <xf numFmtId="1" fontId="47" fillId="6" borderId="25" xfId="2" applyFont="1" applyFill="1" applyBorder="1" applyAlignment="1">
      <alignment horizontal="left" vertical="center" indent="1"/>
    </xf>
    <xf numFmtId="1" fontId="47" fillId="6" borderId="26" xfId="1" applyNumberFormat="1" applyFont="1" applyFill="1" applyBorder="1" applyAlignment="1">
      <alignment horizontal="right" vertical="center" indent="1"/>
    </xf>
    <xf numFmtId="1" fontId="47" fillId="6" borderId="27" xfId="1" applyNumberFormat="1" applyFont="1" applyFill="1" applyBorder="1" applyAlignment="1">
      <alignment horizontal="right" vertical="center" indent="1"/>
    </xf>
    <xf numFmtId="1" fontId="10" fillId="4" borderId="25" xfId="2" applyFont="1" applyFill="1" applyBorder="1" applyAlignment="1">
      <alignment horizontal="left" vertical="center" indent="2"/>
    </xf>
    <xf numFmtId="173" fontId="22" fillId="2" borderId="26" xfId="1" applyNumberFormat="1" applyFont="1" applyFill="1" applyBorder="1" applyAlignment="1">
      <alignment horizontal="right" vertical="center" indent="1"/>
    </xf>
    <xf numFmtId="173" fontId="22" fillId="2" borderId="27" xfId="1" applyNumberFormat="1" applyFont="1" applyFill="1" applyBorder="1" applyAlignment="1">
      <alignment horizontal="right" vertical="center" indent="1"/>
    </xf>
    <xf numFmtId="1" fontId="22" fillId="0" borderId="23" xfId="2" applyFont="1" applyFill="1" applyBorder="1" applyAlignment="1">
      <alignment horizontal="left" vertical="center" indent="1"/>
    </xf>
    <xf numFmtId="1" fontId="54" fillId="6" borderId="23" xfId="2" applyFont="1" applyFill="1" applyBorder="1" applyAlignment="1">
      <alignment horizontal="left" vertical="center" indent="2"/>
    </xf>
    <xf numFmtId="2" fontId="54" fillId="0" borderId="24" xfId="1" applyNumberFormat="1" applyFont="1" applyFill="1" applyBorder="1" applyAlignment="1">
      <alignment horizontal="right" vertical="center" indent="1"/>
    </xf>
    <xf numFmtId="171" fontId="54" fillId="0" borderId="24" xfId="1" applyNumberFormat="1" applyFont="1" applyFill="1" applyBorder="1" applyAlignment="1">
      <alignment horizontal="right" vertical="center" indent="1"/>
    </xf>
    <xf numFmtId="1" fontId="24" fillId="6" borderId="23" xfId="2" applyFont="1" applyFill="1" applyBorder="1" applyAlignment="1">
      <alignment horizontal="left" vertical="center" indent="2"/>
    </xf>
    <xf numFmtId="1" fontId="24" fillId="2" borderId="23" xfId="2" applyFont="1" applyBorder="1" applyAlignment="1">
      <alignment horizontal="left" vertical="center" indent="2"/>
    </xf>
    <xf numFmtId="0" fontId="53" fillId="0" borderId="23" xfId="0" applyFont="1" applyBorder="1" applyAlignment="1">
      <alignment horizontal="left" indent="2"/>
    </xf>
    <xf numFmtId="0" fontId="53" fillId="0" borderId="25" xfId="0" applyFont="1" applyBorder="1" applyAlignment="1">
      <alignment horizontal="left" vertical="center" wrapText="1" indent="2"/>
    </xf>
    <xf numFmtId="9" fontId="54" fillId="0" borderId="26" xfId="1" applyFont="1" applyFill="1" applyBorder="1" applyAlignment="1">
      <alignment horizontal="right" vertical="center" indent="1"/>
    </xf>
    <xf numFmtId="9" fontId="54" fillId="0" borderId="27" xfId="1" applyFont="1" applyFill="1" applyBorder="1" applyAlignment="1">
      <alignment horizontal="right" vertical="center" indent="1"/>
    </xf>
    <xf numFmtId="170" fontId="9" fillId="5" borderId="28" xfId="2" applyNumberFormat="1" applyFont="1" applyFill="1" applyBorder="1" applyAlignment="1">
      <alignment horizontal="center" vertical="center" wrapText="1"/>
    </xf>
    <xf numFmtId="170" fontId="20" fillId="5" borderId="28" xfId="2" applyNumberFormat="1" applyFont="1" applyFill="1" applyBorder="1" applyAlignment="1">
      <alignment horizontal="left" vertical="center" wrapText="1"/>
    </xf>
    <xf numFmtId="3" fontId="53" fillId="0" borderId="24" xfId="0" applyNumberFormat="1" applyFont="1" applyBorder="1" applyAlignment="1">
      <alignment horizontal="right" indent="1"/>
    </xf>
    <xf numFmtId="1" fontId="22" fillId="2" borderId="33" xfId="2" applyFont="1" applyBorder="1" applyAlignment="1">
      <alignment horizontal="left" vertical="center" indent="1"/>
    </xf>
    <xf numFmtId="173" fontId="19" fillId="0" borderId="31" xfId="1" applyNumberFormat="1" applyFont="1" applyFill="1" applyBorder="1" applyAlignment="1">
      <alignment horizontal="right" vertical="center" indent="1"/>
    </xf>
    <xf numFmtId="173" fontId="19" fillId="0" borderId="32" xfId="1" applyNumberFormat="1" applyFont="1" applyFill="1" applyBorder="1" applyAlignment="1">
      <alignment horizontal="right" vertical="center" indent="1"/>
    </xf>
    <xf numFmtId="10" fontId="19" fillId="0" borderId="31" xfId="1" applyNumberFormat="1" applyFont="1" applyFill="1" applyBorder="1" applyAlignment="1">
      <alignment horizontal="right" vertical="center" indent="1"/>
    </xf>
    <xf numFmtId="10" fontId="19" fillId="0" borderId="32" xfId="1" applyNumberFormat="1" applyFont="1" applyFill="1" applyBorder="1" applyAlignment="1">
      <alignment horizontal="right" vertical="center" indent="1"/>
    </xf>
    <xf numFmtId="173" fontId="19" fillId="2" borderId="31" xfId="3" applyNumberFormat="1" applyFont="1" applyFill="1" applyBorder="1" applyAlignment="1">
      <alignment horizontal="right" vertical="center" indent="1"/>
    </xf>
    <xf numFmtId="173" fontId="19" fillId="2" borderId="32" xfId="3" applyNumberFormat="1" applyFont="1" applyFill="1" applyBorder="1" applyAlignment="1">
      <alignment horizontal="right" vertical="center" indent="1"/>
    </xf>
    <xf numFmtId="1" fontId="10" fillId="4" borderId="26" xfId="2" applyFont="1" applyFill="1" applyBorder="1">
      <alignment vertical="center"/>
    </xf>
    <xf numFmtId="1" fontId="10" fillId="4" borderId="26" xfId="2" applyFont="1" applyFill="1" applyBorder="1" applyAlignment="1">
      <alignment horizontal="right" vertical="center" indent="1"/>
    </xf>
    <xf numFmtId="3" fontId="22" fillId="2" borderId="29" xfId="3" applyNumberFormat="1" applyFont="1" applyFill="1" applyBorder="1" applyAlignment="1">
      <alignment horizontal="right" vertical="center" indent="1"/>
    </xf>
    <xf numFmtId="3" fontId="22" fillId="2" borderId="30" xfId="3" applyNumberFormat="1" applyFont="1" applyFill="1" applyBorder="1" applyAlignment="1">
      <alignment horizontal="right" vertical="center" indent="1"/>
    </xf>
    <xf numFmtId="10" fontId="19" fillId="2" borderId="31" xfId="3" applyNumberFormat="1" applyFont="1" applyFill="1" applyBorder="1" applyAlignment="1">
      <alignment horizontal="right" vertical="center" indent="1"/>
    </xf>
    <xf numFmtId="10" fontId="19" fillId="2" borderId="32" xfId="3" applyNumberFormat="1" applyFont="1" applyFill="1" applyBorder="1" applyAlignment="1">
      <alignment horizontal="right" vertical="center" indent="1"/>
    </xf>
    <xf numFmtId="1" fontId="10" fillId="4" borderId="33" xfId="2" applyFont="1" applyFill="1" applyBorder="1" applyAlignment="1">
      <alignment horizontal="left" vertical="center" indent="2"/>
    </xf>
    <xf numFmtId="173" fontId="22" fillId="2" borderId="32" xfId="1" applyNumberFormat="1" applyFont="1" applyFill="1" applyBorder="1" applyAlignment="1">
      <alignment horizontal="right" vertical="center" indent="1"/>
    </xf>
    <xf numFmtId="173" fontId="22" fillId="2" borderId="31" xfId="1" applyNumberFormat="1" applyFont="1" applyFill="1" applyBorder="1" applyAlignment="1">
      <alignment horizontal="right" vertical="center" indent="1"/>
    </xf>
    <xf numFmtId="3" fontId="22" fillId="2" borderId="31" xfId="3"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0" fillId="0" borderId="0" xfId="0" applyAlignment="1">
      <alignment vertical="top" wrapText="1"/>
    </xf>
    <xf numFmtId="179" fontId="8" fillId="0" borderId="0" xfId="2" applyNumberFormat="1" applyFont="1" applyFill="1" applyAlignment="1">
      <alignment horizontal="left" vertical="center"/>
    </xf>
    <xf numFmtId="1" fontId="38" fillId="0" borderId="23" xfId="2" applyFont="1" applyFill="1" applyBorder="1" applyAlignment="1">
      <alignment horizontal="left" vertical="center" indent="1"/>
    </xf>
    <xf numFmtId="1" fontId="19" fillId="0" borderId="23" xfId="2" applyFont="1" applyFill="1" applyBorder="1" applyAlignment="1">
      <alignment horizontal="left" vertical="center" indent="1"/>
    </xf>
    <xf numFmtId="1" fontId="19" fillId="0" borderId="25" xfId="2" applyFont="1" applyFill="1" applyBorder="1" applyAlignment="1">
      <alignment horizontal="left" vertical="center" indent="1"/>
    </xf>
    <xf numFmtId="1" fontId="19" fillId="0" borderId="0" xfId="2" applyFont="1" applyFill="1" applyAlignment="1">
      <alignment horizontal="left" vertical="center" indent="2"/>
    </xf>
    <xf numFmtId="1" fontId="19" fillId="0" borderId="33" xfId="2"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0" fontId="134" fillId="0" borderId="0" xfId="0" applyFont="1"/>
    <xf numFmtId="0" fontId="39" fillId="0" borderId="0" xfId="0" applyFont="1" applyAlignment="1">
      <alignment horizontal="right"/>
    </xf>
    <xf numFmtId="3" fontId="39" fillId="0" borderId="0" xfId="0" applyNumberFormat="1" applyFont="1" applyAlignment="1">
      <alignment horizontal="right"/>
    </xf>
    <xf numFmtId="14" fontId="39" fillId="0" borderId="0" xfId="0" applyNumberFormat="1" applyFont="1" applyAlignment="1">
      <alignment horizontal="right"/>
    </xf>
    <xf numFmtId="10" fontId="39" fillId="0" borderId="0" xfId="0" applyNumberFormat="1" applyFont="1" applyAlignment="1">
      <alignment horizontal="right"/>
    </xf>
    <xf numFmtId="170" fontId="9" fillId="2" borderId="34" xfId="2" applyNumberFormat="1" applyFont="1" applyBorder="1" applyAlignment="1">
      <alignment horizontal="left" vertical="center" wrapText="1"/>
    </xf>
    <xf numFmtId="17" fontId="9" fillId="2" borderId="34" xfId="2" applyNumberFormat="1" applyFont="1" applyBorder="1" applyAlignment="1">
      <alignment horizontal="right" vertical="center" wrapText="1" indent="1"/>
    </xf>
    <xf numFmtId="1" fontId="22" fillId="2" borderId="38" xfId="2" applyFont="1" applyBorder="1" applyAlignment="1">
      <alignment horizontal="left" vertical="center" indent="5"/>
    </xf>
    <xf numFmtId="3" fontId="22"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3"/>
    </xf>
    <xf numFmtId="3" fontId="19"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5"/>
    </xf>
    <xf numFmtId="1" fontId="22" fillId="2" borderId="38" xfId="2" applyFont="1" applyBorder="1" applyAlignment="1">
      <alignment horizontal="left" vertical="center" indent="3"/>
    </xf>
    <xf numFmtId="1" fontId="9" fillId="4" borderId="35" xfId="4" applyFont="1" applyFill="1" applyBorder="1" applyAlignment="1">
      <alignment horizontal="left" indent="1"/>
    </xf>
    <xf numFmtId="3" fontId="9" fillId="4" borderId="36" xfId="3" applyNumberFormat="1" applyFont="1" applyFill="1" applyBorder="1" applyAlignment="1">
      <alignment horizontal="right" indent="1"/>
    </xf>
    <xf numFmtId="3" fontId="9" fillId="4" borderId="37" xfId="3" applyNumberFormat="1" applyFont="1" applyFill="1" applyBorder="1" applyAlignment="1">
      <alignment horizontal="right" indent="1"/>
    </xf>
    <xf numFmtId="1" fontId="21" fillId="2" borderId="38" xfId="2" applyFont="1" applyBorder="1" applyAlignment="1">
      <alignment horizontal="left" vertical="center" indent="1"/>
    </xf>
    <xf numFmtId="3" fontId="21" fillId="2" borderId="39" xfId="3" applyNumberFormat="1" applyFont="1" applyFill="1" applyBorder="1" applyAlignment="1">
      <alignment horizontal="right" vertical="center" indent="1"/>
    </xf>
    <xf numFmtId="3" fontId="22" fillId="2" borderId="40"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4" xfId="2" applyFont="1" applyFill="1" applyBorder="1" applyAlignment="1">
      <alignment horizontal="right" vertical="top" wrapText="1" indent="1"/>
    </xf>
    <xf numFmtId="1" fontId="10" fillId="4" borderId="34" xfId="2" applyFont="1" applyFill="1" applyBorder="1">
      <alignment vertical="center"/>
    </xf>
    <xf numFmtId="0" fontId="9" fillId="5" borderId="41" xfId="2" applyNumberFormat="1" applyFont="1" applyFill="1" applyBorder="1" applyAlignment="1">
      <alignment horizontal="right" vertical="center" wrapText="1" indent="1"/>
    </xf>
    <xf numFmtId="0" fontId="9" fillId="5" borderId="42" xfId="2" applyNumberFormat="1" applyFont="1" applyFill="1" applyBorder="1" applyAlignment="1">
      <alignment horizontal="right" vertical="center" wrapText="1" indent="1"/>
    </xf>
    <xf numFmtId="3" fontId="9" fillId="4" borderId="43" xfId="3" applyNumberFormat="1" applyFont="1" applyFill="1" applyBorder="1" applyAlignment="1">
      <alignment horizontal="right" indent="1"/>
    </xf>
    <xf numFmtId="1" fontId="135" fillId="2" borderId="0" xfId="2" applyFont="1">
      <alignment vertical="center"/>
    </xf>
    <xf numFmtId="197" fontId="135" fillId="2" borderId="0" xfId="3" applyNumberFormat="1" applyFont="1" applyFill="1" applyBorder="1" applyAlignment="1">
      <alignment horizontal="right" vertical="center" indent="1"/>
    </xf>
    <xf numFmtId="3" fontId="135"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 fontId="10" fillId="4" borderId="38" xfId="2" applyFont="1" applyFill="1" applyBorder="1" applyAlignment="1">
      <alignment horizontal="left" vertical="center" indent="1"/>
    </xf>
    <xf numFmtId="1" fontId="10" fillId="4" borderId="38" xfId="2" applyFont="1" applyFill="1" applyBorder="1" applyAlignment="1">
      <alignment horizontal="left" vertical="center" indent="3"/>
    </xf>
    <xf numFmtId="1" fontId="10" fillId="2" borderId="38" xfId="2" applyFont="1" applyBorder="1" applyAlignment="1">
      <alignment horizontal="left" vertical="center" indent="1"/>
    </xf>
    <xf numFmtId="1" fontId="9" fillId="4" borderId="44" xfId="4" applyFont="1" applyFill="1" applyBorder="1" applyAlignment="1">
      <alignment horizontal="left"/>
    </xf>
    <xf numFmtId="3" fontId="9" fillId="4" borderId="45" xfId="3" applyNumberFormat="1" applyFont="1" applyFill="1" applyBorder="1" applyAlignment="1">
      <alignment horizontal="right" indent="1"/>
    </xf>
    <xf numFmtId="171" fontId="10" fillId="4" borderId="38" xfId="2" applyNumberFormat="1" applyFont="1" applyFill="1" applyBorder="1" applyAlignment="1">
      <alignment horizontal="left" vertical="center" indent="3"/>
    </xf>
    <xf numFmtId="1" fontId="19" fillId="2" borderId="38" xfId="2" applyFont="1" applyBorder="1" applyAlignment="1">
      <alignment horizontal="left" vertical="center" indent="1"/>
    </xf>
    <xf numFmtId="3" fontId="22" fillId="2" borderId="46" xfId="3" applyNumberFormat="1" applyFont="1" applyFill="1" applyBorder="1" applyAlignment="1">
      <alignment horizontal="righ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9" fillId="4" borderId="49" xfId="3" applyNumberFormat="1" applyFont="1" applyFill="1" applyBorder="1" applyAlignment="1">
      <alignment horizontal="right" indent="1"/>
    </xf>
    <xf numFmtId="3" fontId="19" fillId="2" borderId="48"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1" fontId="36" fillId="4" borderId="0" xfId="2" applyFont="1" applyFill="1" applyAlignment="1">
      <alignment horizontal="left" vertical="center" wrapText="1"/>
    </xf>
    <xf numFmtId="166" fontId="136"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17" fontId="9" fillId="5" borderId="37" xfId="2" applyNumberFormat="1" applyFont="1" applyFill="1" applyBorder="1" applyAlignment="1">
      <alignment horizontal="left" vertical="center" indent="1"/>
    </xf>
    <xf numFmtId="1" fontId="19" fillId="2" borderId="35" xfId="2" applyFont="1" applyBorder="1" applyAlignment="1">
      <alignment horizontal="left" vertical="center"/>
    </xf>
    <xf numFmtId="9" fontId="22" fillId="2" borderId="37" xfId="1" applyFont="1" applyFill="1" applyBorder="1" applyAlignment="1">
      <alignment horizontal="left" vertical="top" wrapText="1" indent="1"/>
    </xf>
    <xf numFmtId="3" fontId="9" fillId="4" borderId="22" xfId="3" applyNumberFormat="1" applyFont="1" applyFill="1" applyBorder="1" applyAlignment="1">
      <alignment horizontal="right" indent="1"/>
    </xf>
    <xf numFmtId="1" fontId="9" fillId="4" borderId="22" xfId="4" applyFont="1" applyFill="1" applyBorder="1" applyAlignment="1">
      <alignment horizontal="left" indent="1"/>
    </xf>
    <xf numFmtId="0" fontId="0" fillId="0" borderId="0" xfId="0" applyAlignment="1">
      <alignment horizontal="left" vertical="top" wrapText="1" indent="1"/>
    </xf>
    <xf numFmtId="1" fontId="137" fillId="2" borderId="0" xfId="2" applyFont="1" applyAlignment="1">
      <alignment vertical="center" wrapText="1"/>
    </xf>
    <xf numFmtId="1" fontId="137" fillId="2" borderId="0" xfId="2" applyFont="1" applyAlignment="1">
      <alignment vertical="top" wrapText="1"/>
    </xf>
    <xf numFmtId="0" fontId="72" fillId="0" borderId="0" xfId="0" applyFont="1" applyAlignment="1">
      <alignment horizontal="left" vertical="top" wrapText="1" indent="1"/>
    </xf>
    <xf numFmtId="0" fontId="77" fillId="0" borderId="0" xfId="0" applyFont="1"/>
    <xf numFmtId="0" fontId="52" fillId="0" borderId="52" xfId="0" applyFont="1" applyBorder="1"/>
    <xf numFmtId="0" fontId="52" fillId="0" borderId="52" xfId="0" applyFont="1" applyBorder="1" applyAlignment="1">
      <alignment horizontal="right" indent="1"/>
    </xf>
    <xf numFmtId="0" fontId="52" fillId="0" borderId="52" xfId="0" applyFont="1" applyBorder="1" applyAlignment="1">
      <alignment horizontal="right"/>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9" fontId="53" fillId="0" borderId="0" xfId="0" applyNumberFormat="1" applyFont="1"/>
    <xf numFmtId="3" fontId="52" fillId="67" borderId="0" xfId="0" applyNumberFormat="1" applyFont="1" applyFill="1" applyAlignment="1">
      <alignment horizontal="right" indent="1"/>
    </xf>
    <xf numFmtId="9" fontId="52" fillId="67" borderId="0" xfId="0" applyNumberFormat="1" applyFont="1" applyFill="1"/>
    <xf numFmtId="0" fontId="53" fillId="0" borderId="0" xfId="0" applyFont="1" applyAlignment="1">
      <alignment horizontal="left" indent="1"/>
    </xf>
    <xf numFmtId="3" fontId="52" fillId="68" borderId="52" xfId="0" applyNumberFormat="1" applyFont="1" applyFill="1" applyBorder="1" applyAlignment="1">
      <alignment horizontal="right" indent="1"/>
    </xf>
    <xf numFmtId="9" fontId="52" fillId="67" borderId="52" xfId="0" applyNumberFormat="1" applyFont="1" applyFill="1" applyBorder="1"/>
    <xf numFmtId="3" fontId="52" fillId="0" borderId="0" xfId="0" applyNumberFormat="1" applyFont="1" applyAlignment="1">
      <alignment horizontal="right" indent="1"/>
    </xf>
    <xf numFmtId="9" fontId="138" fillId="0" borderId="0" xfId="0" applyNumberFormat="1" applyFont="1"/>
    <xf numFmtId="0" fontId="53" fillId="0" borderId="52" xfId="0" applyFont="1" applyBorder="1" applyAlignment="1">
      <alignment horizontal="left"/>
    </xf>
    <xf numFmtId="3" fontId="53" fillId="0" borderId="52"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3" fontId="53" fillId="0" borderId="0" xfId="0" applyNumberFormat="1" applyFont="1"/>
    <xf numFmtId="173" fontId="53" fillId="0" borderId="0" xfId="1" applyNumberFormat="1" applyFont="1" applyFill="1" applyBorder="1" applyAlignment="1">
      <alignment horizontal="right" indent="1"/>
    </xf>
    <xf numFmtId="173" fontId="19" fillId="2" borderId="0" xfId="1" applyNumberFormat="1" applyFont="1" applyFill="1" applyBorder="1" applyAlignment="1">
      <alignment horizontal="right" vertical="center"/>
    </xf>
    <xf numFmtId="173" fontId="19" fillId="2" borderId="53" xfId="3" applyNumberFormat="1" applyFont="1" applyFill="1" applyBorder="1" applyAlignment="1">
      <alignment horizontal="right" vertical="center" indent="1"/>
    </xf>
    <xf numFmtId="173" fontId="19" fillId="2" borderId="39" xfId="3" applyNumberFormat="1" applyFont="1" applyFill="1" applyBorder="1" applyAlignment="1">
      <alignment horizontal="right" vertical="center" indent="1"/>
    </xf>
    <xf numFmtId="171" fontId="19" fillId="2" borderId="0" xfId="1" applyNumberFormat="1" applyFont="1" applyFill="1" applyBorder="1" applyAlignment="1">
      <alignment horizontal="right" vertical="center"/>
    </xf>
    <xf numFmtId="171" fontId="19" fillId="2" borderId="39"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39" xfId="1" applyFont="1" applyFill="1" applyBorder="1" applyAlignment="1">
      <alignment horizontal="right" vertical="center" indent="1"/>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3" fontId="47" fillId="2" borderId="0" xfId="1" applyNumberFormat="1" applyFont="1" applyFill="1" applyBorder="1" applyAlignment="1">
      <alignment horizontal="right" vertical="center"/>
    </xf>
    <xf numFmtId="3" fontId="19" fillId="0" borderId="39" xfId="3" applyNumberFormat="1" applyFont="1" applyFill="1" applyBorder="1" applyAlignment="1">
      <alignment horizontal="right" vertical="center" indent="1"/>
    </xf>
    <xf numFmtId="3" fontId="19" fillId="2" borderId="40" xfId="3" applyNumberFormat="1" applyFont="1" applyFill="1" applyBorder="1" applyAlignment="1">
      <alignment horizontal="right" vertical="center" indent="1"/>
    </xf>
    <xf numFmtId="172" fontId="19" fillId="2" borderId="39" xfId="3" applyNumberFormat="1" applyFont="1" applyFill="1" applyBorder="1" applyAlignment="1">
      <alignment horizontal="right" vertical="center" indent="1"/>
    </xf>
    <xf numFmtId="1" fontId="19" fillId="2" borderId="39" xfId="3" applyNumberFormat="1" applyFont="1" applyFill="1" applyBorder="1" applyAlignment="1">
      <alignment horizontal="right" vertical="center" indent="1"/>
    </xf>
    <xf numFmtId="3" fontId="24" fillId="2" borderId="39"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indent="1"/>
    </xf>
    <xf numFmtId="3" fontId="19" fillId="0" borderId="24" xfId="1" applyNumberFormat="1" applyFont="1" applyFill="1" applyBorder="1" applyAlignment="1">
      <alignment horizontal="right" vertical="center" indent="1"/>
    </xf>
    <xf numFmtId="170" fontId="9" fillId="5" borderId="44" xfId="2" applyNumberFormat="1" applyFont="1" applyFill="1" applyBorder="1" applyAlignment="1">
      <alignment horizontal="left" vertical="center" wrapText="1"/>
    </xf>
    <xf numFmtId="1" fontId="9" fillId="4" borderId="38" xfId="4" applyFont="1" applyFill="1" applyBorder="1" applyAlignment="1">
      <alignment horizontal="left"/>
    </xf>
    <xf numFmtId="3" fontId="9" fillId="4" borderId="39" xfId="3" applyNumberFormat="1" applyFont="1" applyFill="1" applyBorder="1" applyAlignment="1">
      <alignment horizontal="right" indent="1"/>
    </xf>
    <xf numFmtId="9" fontId="10" fillId="4" borderId="0" xfId="1" applyFont="1" applyFill="1" applyBorder="1" applyAlignment="1">
      <alignment horizontal="right" vertical="top" wrapText="1" indent="1"/>
    </xf>
    <xf numFmtId="3" fontId="22" fillId="2" borderId="41" xfId="3" applyNumberFormat="1" applyFont="1" applyFill="1" applyBorder="1" applyAlignment="1">
      <alignment horizontal="right" vertical="center" indent="1"/>
    </xf>
    <xf numFmtId="3" fontId="22" fillId="2" borderId="55" xfId="3" applyNumberFormat="1" applyFont="1" applyFill="1" applyBorder="1" applyAlignment="1">
      <alignment horizontal="right" vertical="center" indent="1"/>
    </xf>
    <xf numFmtId="0" fontId="0" fillId="2" borderId="0" xfId="0" applyFill="1"/>
    <xf numFmtId="1" fontId="36" fillId="4" borderId="0" xfId="2" applyFont="1" applyFill="1">
      <alignment vertical="center"/>
    </xf>
    <xf numFmtId="0" fontId="52" fillId="0" borderId="52" xfId="0" applyFont="1" applyBorder="1" applyAlignment="1">
      <alignment horizontal="left" wrapText="1"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0" fillId="2" borderId="0" xfId="2" applyFont="1" applyAlignment="1">
      <alignment horizontal="left" vertical="center" indent="2"/>
    </xf>
    <xf numFmtId="1" fontId="24" fillId="4" borderId="0" xfId="4" applyFont="1" applyFill="1" applyAlignment="1">
      <alignment horizontal="left" indent="2"/>
    </xf>
    <xf numFmtId="1" fontId="10" fillId="4" borderId="0" xfId="2" applyFont="1" applyFill="1" applyAlignment="1">
      <alignment vertical="center" wrapText="1"/>
    </xf>
    <xf numFmtId="198" fontId="52" fillId="0" borderId="52" xfId="0" applyNumberFormat="1" applyFont="1" applyBorder="1" applyAlignment="1">
      <alignment horizontal="right" indent="1"/>
    </xf>
    <xf numFmtId="0" fontId="52" fillId="0" borderId="52" xfId="0" applyFont="1" applyBorder="1" applyAlignment="1">
      <alignment horizontal="left" wrapText="1"/>
    </xf>
    <xf numFmtId="170" fontId="9" fillId="5" borderId="35" xfId="2" applyNumberFormat="1" applyFont="1" applyFill="1" applyBorder="1" applyAlignment="1">
      <alignment horizontal="left" vertical="center" wrapText="1"/>
    </xf>
    <xf numFmtId="1" fontId="10" fillId="2" borderId="38" xfId="2" applyFont="1" applyBorder="1" applyAlignment="1">
      <alignment horizontal="left" vertical="center" indent="3"/>
    </xf>
    <xf numFmtId="1" fontId="10" fillId="2" borderId="38" xfId="2" applyFont="1" applyBorder="1" applyAlignment="1">
      <alignment horizontal="left" vertical="center" indent="5"/>
    </xf>
    <xf numFmtId="1" fontId="9" fillId="2" borderId="38" xfId="2" applyFont="1" applyBorder="1" applyAlignment="1">
      <alignment horizontal="left" vertical="center" indent="1"/>
    </xf>
    <xf numFmtId="3" fontId="23" fillId="2" borderId="39" xfId="3" applyNumberFormat="1" applyFont="1" applyFill="1" applyBorder="1" applyAlignment="1">
      <alignment horizontal="right" vertical="center" indent="1"/>
    </xf>
    <xf numFmtId="1" fontId="9" fillId="2" borderId="35" xfId="2" applyFont="1" applyBorder="1" applyAlignment="1">
      <alignment horizontal="left" vertical="center" indent="1"/>
    </xf>
    <xf numFmtId="3" fontId="23" fillId="2" borderId="36" xfId="3" applyNumberFormat="1" applyFont="1" applyFill="1" applyBorder="1" applyAlignment="1">
      <alignment horizontal="right" vertical="center" indent="1"/>
    </xf>
    <xf numFmtId="3" fontId="23" fillId="2" borderId="37" xfId="3" applyNumberFormat="1" applyFont="1" applyFill="1" applyBorder="1" applyAlignment="1">
      <alignment horizontal="right" vertical="center" indent="1"/>
    </xf>
    <xf numFmtId="3" fontId="20" fillId="4" borderId="36"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6" xfId="3" applyNumberFormat="1" applyFont="1" applyFill="1" applyBorder="1" applyAlignment="1">
      <alignment horizontal="right" vertical="center" indent="1"/>
    </xf>
    <xf numFmtId="1" fontId="9" fillId="4" borderId="50" xfId="4" applyFont="1" applyFill="1" applyBorder="1" applyAlignment="1">
      <alignment horizontal="left" indent="1"/>
    </xf>
    <xf numFmtId="10" fontId="23" fillId="2" borderId="22" xfId="1" applyNumberFormat="1" applyFont="1" applyFill="1" applyBorder="1" applyAlignment="1">
      <alignment horizontal="right" vertical="center" indent="1"/>
    </xf>
    <xf numFmtId="10" fontId="20" fillId="4" borderId="53" xfId="1" applyNumberFormat="1" applyFont="1" applyFill="1" applyBorder="1" applyAlignment="1">
      <alignment horizontal="right" indent="1"/>
    </xf>
    <xf numFmtId="10" fontId="22" fillId="2" borderId="0" xfId="1" applyNumberFormat="1" applyFont="1" applyFill="1" applyBorder="1" applyAlignment="1">
      <alignment horizontal="right" vertical="center" indent="1"/>
    </xf>
    <xf numFmtId="10" fontId="19" fillId="2" borderId="39" xfId="1" applyNumberFormat="1" applyFont="1" applyFill="1" applyBorder="1" applyAlignment="1">
      <alignment horizontal="right" vertical="center" indent="1"/>
    </xf>
    <xf numFmtId="10" fontId="20" fillId="4" borderId="39" xfId="1" applyNumberFormat="1" applyFont="1" applyFill="1" applyBorder="1" applyAlignment="1">
      <alignment horizontal="right" indent="1"/>
    </xf>
    <xf numFmtId="10" fontId="23" fillId="2" borderId="39" xfId="1" applyNumberFormat="1" applyFont="1" applyFill="1" applyBorder="1" applyAlignment="1">
      <alignment horizontal="right" vertical="center" indent="1"/>
    </xf>
    <xf numFmtId="1" fontId="10" fillId="2" borderId="56" xfId="2" applyFont="1" applyBorder="1" applyAlignment="1">
      <alignment horizontal="left" vertical="center" indent="3"/>
    </xf>
    <xf numFmtId="10" fontId="19" fillId="2" borderId="0" xfId="1" applyNumberFormat="1" applyFont="1" applyFill="1" applyBorder="1" applyAlignment="1">
      <alignment horizontal="right" vertical="center" indent="1"/>
    </xf>
    <xf numFmtId="10" fontId="19" fillId="2" borderId="57" xfId="1" applyNumberFormat="1" applyFont="1" applyFill="1" applyBorder="1" applyAlignment="1">
      <alignment horizontal="right" vertical="center" indent="1"/>
    </xf>
    <xf numFmtId="1" fontId="10" fillId="2" borderId="51" xfId="2" applyFont="1" applyBorder="1" applyAlignment="1">
      <alignment horizontal="left" vertical="center" indent="3"/>
    </xf>
    <xf numFmtId="10" fontId="19" fillId="2" borderId="58" xfId="1" applyNumberFormat="1" applyFont="1" applyFill="1" applyBorder="1" applyAlignment="1">
      <alignment horizontal="right" vertical="center" indent="1"/>
    </xf>
    <xf numFmtId="10" fontId="19" fillId="2" borderId="59" xfId="1" applyNumberFormat="1" applyFont="1" applyFill="1" applyBorder="1" applyAlignment="1">
      <alignment horizontal="right" vertical="center" indent="1"/>
    </xf>
    <xf numFmtId="1" fontId="34" fillId="4" borderId="0" xfId="2" applyFont="1" applyFill="1" applyAlignment="1">
      <alignment horizontal="left" vertical="top" indent="1"/>
    </xf>
    <xf numFmtId="173" fontId="23" fillId="2" borderId="22" xfId="1" applyNumberFormat="1" applyFont="1" applyFill="1" applyBorder="1" applyAlignment="1">
      <alignment horizontal="right" vertical="center" indent="1"/>
    </xf>
    <xf numFmtId="173" fontId="23" fillId="2" borderId="36" xfId="1" applyNumberFormat="1" applyFont="1" applyFill="1" applyBorder="1" applyAlignment="1">
      <alignment horizontal="right" vertical="center" indent="1"/>
    </xf>
    <xf numFmtId="10" fontId="23" fillId="2" borderId="53" xfId="1" applyNumberFormat="1" applyFont="1" applyFill="1" applyBorder="1" applyAlignment="1">
      <alignment horizontal="right" vertical="center" indent="1"/>
    </xf>
    <xf numFmtId="10" fontId="19" fillId="2" borderId="34" xfId="1" applyNumberFormat="1" applyFont="1" applyFill="1" applyBorder="1" applyAlignment="1">
      <alignment horizontal="right" vertical="center" indent="1"/>
    </xf>
    <xf numFmtId="10" fontId="19" fillId="2" borderId="40" xfId="1" applyNumberFormat="1" applyFont="1" applyFill="1" applyBorder="1" applyAlignment="1">
      <alignment horizontal="right" vertical="center" indent="1"/>
    </xf>
    <xf numFmtId="1" fontId="22" fillId="2" borderId="0" xfId="2" applyFont="1" applyAlignment="1">
      <alignment horizontal="left" vertical="center" indent="3"/>
    </xf>
    <xf numFmtId="14" fontId="139" fillId="2" borderId="0" xfId="0" applyNumberFormat="1" applyFont="1" applyFill="1"/>
    <xf numFmtId="170" fontId="9" fillId="5" borderId="60" xfId="2" applyNumberFormat="1" applyFont="1" applyFill="1" applyBorder="1" applyAlignment="1">
      <alignment horizontal="left" vertical="center" wrapText="1"/>
    </xf>
    <xf numFmtId="170" fontId="9" fillId="5" borderId="61" xfId="2" applyNumberFormat="1" applyFont="1" applyFill="1" applyBorder="1" applyAlignment="1">
      <alignment horizontal="left" wrapText="1"/>
    </xf>
    <xf numFmtId="170" fontId="140" fillId="5" borderId="41" xfId="2" applyNumberFormat="1" applyFont="1" applyFill="1" applyBorder="1" applyAlignment="1">
      <alignment horizontal="center" vertical="top" wrapText="1"/>
    </xf>
    <xf numFmtId="170" fontId="140" fillId="5" borderId="62" xfId="2" applyNumberFormat="1" applyFont="1" applyFill="1" applyBorder="1" applyAlignment="1">
      <alignment horizontal="center" vertical="top" wrapText="1"/>
    </xf>
    <xf numFmtId="1" fontId="20" fillId="4" borderId="63" xfId="4" applyFont="1" applyFill="1" applyBorder="1" applyAlignment="1">
      <alignment horizontal="left"/>
    </xf>
    <xf numFmtId="3" fontId="20" fillId="4" borderId="43" xfId="1" applyNumberFormat="1" applyFont="1" applyFill="1" applyBorder="1" applyAlignment="1">
      <alignment horizontal="right" indent="1"/>
    </xf>
    <xf numFmtId="3" fontId="20" fillId="4" borderId="49" xfId="1" applyNumberFormat="1" applyFont="1" applyFill="1" applyBorder="1" applyAlignment="1">
      <alignment horizontal="right" indent="1"/>
    </xf>
    <xf numFmtId="1" fontId="24" fillId="4" borderId="56" xfId="4" applyFont="1" applyFill="1" applyBorder="1" applyAlignment="1">
      <alignment horizontal="left" indent="1"/>
    </xf>
    <xf numFmtId="3" fontId="22" fillId="2" borderId="57" xfId="3" applyNumberFormat="1" applyFont="1" applyFill="1" applyBorder="1" applyAlignment="1">
      <alignment horizontal="right" vertical="center" indent="1"/>
    </xf>
    <xf numFmtId="3" fontId="20" fillId="2" borderId="43"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4" xfId="4" applyFont="1" applyFill="1" applyBorder="1" applyAlignment="1">
      <alignment horizontal="left" indent="1"/>
    </xf>
    <xf numFmtId="3" fontId="24" fillId="2" borderId="58" xfId="1" applyNumberFormat="1" applyFont="1" applyFill="1" applyBorder="1" applyAlignment="1">
      <alignment horizontal="right" indent="1"/>
    </xf>
    <xf numFmtId="3" fontId="22" fillId="2" borderId="58" xfId="3" applyNumberFormat="1" applyFont="1" applyFill="1" applyBorder="1" applyAlignment="1">
      <alignment horizontal="right" vertical="center" indent="1"/>
    </xf>
    <xf numFmtId="3" fontId="22" fillId="2" borderId="59" xfId="3" applyNumberFormat="1" applyFont="1" applyFill="1" applyBorder="1" applyAlignment="1">
      <alignment horizontal="right" vertical="center" indent="1"/>
    </xf>
    <xf numFmtId="170" fontId="9" fillId="5" borderId="50" xfId="2" applyNumberFormat="1" applyFont="1" applyFill="1" applyBorder="1" applyAlignment="1">
      <alignment horizontal="left" wrapText="1"/>
    </xf>
    <xf numFmtId="3" fontId="20" fillId="2" borderId="46" xfId="1" applyNumberFormat="1" applyFont="1" applyFill="1" applyBorder="1" applyAlignment="1">
      <alignment horizontal="right" indent="1"/>
    </xf>
    <xf numFmtId="3" fontId="20" fillId="2" borderId="66" xfId="1" applyNumberFormat="1" applyFont="1" applyFill="1" applyBorder="1" applyAlignment="1">
      <alignment horizontal="right" indent="1"/>
    </xf>
    <xf numFmtId="3" fontId="20" fillId="2" borderId="0" xfId="1" applyNumberFormat="1" applyFont="1" applyFill="1" applyBorder="1" applyAlignment="1">
      <alignment horizontal="right" indent="1"/>
    </xf>
    <xf numFmtId="3" fontId="20" fillId="2" borderId="57" xfId="1" applyNumberFormat="1" applyFont="1" applyFill="1" applyBorder="1" applyAlignment="1">
      <alignment horizontal="right" indent="1"/>
    </xf>
    <xf numFmtId="3" fontId="24" fillId="2" borderId="57" xfId="1" applyNumberFormat="1" applyFont="1" applyFill="1" applyBorder="1" applyAlignment="1">
      <alignment horizontal="right" indent="1"/>
    </xf>
    <xf numFmtId="3" fontId="24" fillId="2" borderId="41" xfId="1" applyNumberFormat="1" applyFont="1" applyFill="1" applyBorder="1" applyAlignment="1">
      <alignment horizontal="right" indent="1"/>
    </xf>
    <xf numFmtId="3" fontId="24" fillId="2" borderId="67" xfId="1" applyNumberFormat="1" applyFont="1" applyFill="1" applyBorder="1" applyAlignment="1">
      <alignment horizontal="right" indent="1"/>
    </xf>
    <xf numFmtId="0" fontId="139" fillId="2" borderId="0" xfId="0" applyFont="1" applyFill="1"/>
    <xf numFmtId="170" fontId="9" fillId="0" borderId="38"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9" fontId="10" fillId="2" borderId="38" xfId="1" applyFont="1" applyFill="1" applyBorder="1" applyAlignment="1">
      <alignment horizontal="left" vertical="center" indent="2"/>
    </xf>
    <xf numFmtId="9" fontId="24" fillId="2" borderId="38" xfId="1" applyFont="1" applyFill="1" applyBorder="1" applyAlignment="1">
      <alignment horizontal="left" vertical="center" indent="2"/>
    </xf>
    <xf numFmtId="1" fontId="10" fillId="2" borderId="51" xfId="2" applyFont="1" applyBorder="1" applyAlignment="1">
      <alignment horizontal="left" vertical="center" wrapText="1" indent="2"/>
    </xf>
    <xf numFmtId="1" fontId="137" fillId="2" borderId="0" xfId="2" applyFont="1" applyAlignment="1">
      <alignment horizontal="left" vertical="center"/>
    </xf>
    <xf numFmtId="0" fontId="20" fillId="5" borderId="68" xfId="2" applyNumberFormat="1" applyFont="1" applyFill="1" applyBorder="1" applyAlignment="1">
      <alignment horizontal="right" vertical="center" wrapText="1"/>
    </xf>
    <xf numFmtId="170" fontId="24" fillId="0" borderId="38"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8" xfId="1" applyFont="1" applyFill="1" applyBorder="1" applyAlignment="1">
      <alignment horizontal="left" vertical="center" indent="3"/>
    </xf>
    <xf numFmtId="3" fontId="23" fillId="2" borderId="38" xfId="1" applyNumberFormat="1" applyFont="1" applyFill="1" applyBorder="1" applyAlignment="1">
      <alignment horizontal="left" vertical="center"/>
    </xf>
    <xf numFmtId="170" fontId="10" fillId="0" borderId="38" xfId="2" applyNumberFormat="1" applyFont="1" applyFill="1" applyBorder="1" applyAlignment="1">
      <alignment horizontal="left" vertical="center" wrapText="1" indent="3"/>
    </xf>
    <xf numFmtId="3" fontId="24" fillId="0" borderId="47" xfId="2" applyNumberFormat="1" applyFont="1" applyFill="1" applyBorder="1" applyAlignment="1">
      <alignment horizontal="right" vertical="center" wrapText="1"/>
    </xf>
    <xf numFmtId="3" fontId="24" fillId="0" borderId="48" xfId="2" applyNumberFormat="1" applyFont="1" applyFill="1" applyBorder="1" applyAlignment="1">
      <alignment horizontal="right" vertical="center" wrapText="1"/>
    </xf>
    <xf numFmtId="1" fontId="16" fillId="2" borderId="0" xfId="2" applyFont="1">
      <alignment vertical="center"/>
    </xf>
    <xf numFmtId="1" fontId="22" fillId="2" borderId="38" xfId="2" applyFont="1" applyBorder="1" applyAlignment="1">
      <alignment horizontal="left" vertical="center" indent="1"/>
    </xf>
    <xf numFmtId="9" fontId="19" fillId="2" borderId="53" xfId="3" applyNumberFormat="1" applyFont="1" applyFill="1" applyBorder="1" applyAlignment="1">
      <alignment horizontal="right" vertical="center" indent="1"/>
    </xf>
    <xf numFmtId="1" fontId="19" fillId="2" borderId="69" xfId="2" applyFont="1" applyBorder="1" applyAlignment="1">
      <alignment horizontal="left" vertical="center" indent="1"/>
    </xf>
    <xf numFmtId="3" fontId="47" fillId="6" borderId="54"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0" xfId="1" applyFont="1" applyFill="1" applyBorder="1" applyAlignment="1">
      <alignment horizontal="left" vertical="center" indent="1"/>
    </xf>
    <xf numFmtId="9" fontId="19" fillId="2" borderId="38" xfId="1" applyFont="1" applyFill="1" applyBorder="1" applyAlignment="1">
      <alignment horizontal="left" vertical="center" indent="1"/>
    </xf>
    <xf numFmtId="9" fontId="22" fillId="2" borderId="38" xfId="1" applyFont="1" applyFill="1" applyBorder="1" applyAlignment="1">
      <alignment horizontal="left" vertical="center" indent="1"/>
    </xf>
    <xf numFmtId="9" fontId="19" fillId="2" borderId="51" xfId="1" applyFont="1" applyFill="1" applyBorder="1" applyAlignment="1">
      <alignment horizontal="left" vertical="center" indent="1"/>
    </xf>
    <xf numFmtId="3" fontId="47" fillId="6" borderId="70" xfId="1" applyNumberFormat="1" applyFont="1" applyFill="1" applyBorder="1" applyAlignment="1">
      <alignment horizontal="right" vertical="center"/>
    </xf>
    <xf numFmtId="1" fontId="19" fillId="2" borderId="40" xfId="3" applyNumberFormat="1" applyFont="1" applyFill="1" applyBorder="1" applyAlignment="1">
      <alignment horizontal="right" vertical="center" indent="1"/>
    </xf>
    <xf numFmtId="0" fontId="20" fillId="5" borderId="68"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5" xfId="1" applyFont="1" applyFill="1" applyBorder="1" applyAlignment="1">
      <alignment horizontal="left" vertical="center"/>
    </xf>
    <xf numFmtId="9" fontId="20" fillId="2" borderId="36" xfId="1" applyFont="1" applyFill="1" applyBorder="1" applyAlignment="1">
      <alignment horizontal="right" vertical="center"/>
    </xf>
    <xf numFmtId="9" fontId="20" fillId="2" borderId="37" xfId="1" applyFont="1" applyFill="1" applyBorder="1" applyAlignment="1">
      <alignment horizontal="right" vertical="center"/>
    </xf>
    <xf numFmtId="168" fontId="20" fillId="0" borderId="65" xfId="4" applyNumberFormat="1" applyFont="1" applyFill="1" applyBorder="1" applyAlignment="1">
      <alignment horizontal="left"/>
    </xf>
    <xf numFmtId="1" fontId="24" fillId="0" borderId="56" xfId="4" applyFont="1" applyFill="1" applyBorder="1" applyAlignment="1">
      <alignment horizontal="left" indent="1"/>
    </xf>
    <xf numFmtId="168" fontId="20" fillId="0" borderId="56" xfId="4" applyNumberFormat="1" applyFont="1" applyFill="1" applyBorder="1" applyAlignment="1">
      <alignment horizontal="left"/>
    </xf>
    <xf numFmtId="173" fontId="22" fillId="0" borderId="0" xfId="1" applyNumberFormat="1" applyFont="1" applyFill="1" applyBorder="1" applyAlignment="1">
      <alignment horizontal="right" vertical="center" indent="2"/>
    </xf>
    <xf numFmtId="173" fontId="22" fillId="0" borderId="58" xfId="1" applyNumberFormat="1" applyFont="1" applyFill="1" applyBorder="1" applyAlignment="1">
      <alignment horizontal="right" vertical="center" indent="1"/>
    </xf>
    <xf numFmtId="17" fontId="9" fillId="0" borderId="72" xfId="2" applyNumberFormat="1" applyFont="1" applyFill="1" applyBorder="1" applyAlignment="1">
      <alignment horizontal="right" vertical="center" wrapText="1"/>
    </xf>
    <xf numFmtId="173" fontId="22" fillId="0" borderId="57" xfId="1" applyNumberFormat="1" applyFont="1" applyFill="1" applyBorder="1" applyAlignment="1">
      <alignment horizontal="right" vertical="center"/>
    </xf>
    <xf numFmtId="173" fontId="22" fillId="0" borderId="57" xfId="1" applyNumberFormat="1" applyFont="1" applyFill="1" applyBorder="1" applyAlignment="1">
      <alignment horizontal="right" vertical="center" indent="1"/>
    </xf>
    <xf numFmtId="173" fontId="22" fillId="0" borderId="59" xfId="1" applyNumberFormat="1" applyFont="1" applyFill="1" applyBorder="1" applyAlignment="1">
      <alignment horizontal="right" vertical="center" indent="1"/>
    </xf>
    <xf numFmtId="173" fontId="22" fillId="0" borderId="57" xfId="1" applyNumberFormat="1" applyFont="1" applyFill="1" applyBorder="1" applyAlignment="1">
      <alignment horizontal="right" vertical="center" indent="2"/>
    </xf>
    <xf numFmtId="17" fontId="9" fillId="0" borderId="0" xfId="2" applyNumberFormat="1" applyFont="1" applyFill="1" applyAlignment="1">
      <alignment horizontal="right" vertical="center" wrapText="1" indent="1"/>
    </xf>
    <xf numFmtId="17" fontId="9" fillId="0" borderId="72" xfId="2" applyNumberFormat="1" applyFont="1" applyFill="1" applyBorder="1" applyAlignment="1">
      <alignment horizontal="right" vertical="center" wrapText="1" indent="1"/>
    </xf>
    <xf numFmtId="1" fontId="24" fillId="0" borderId="64" xfId="4" applyFont="1" applyFill="1" applyBorder="1" applyAlignment="1">
      <alignment horizontal="left" indent="1"/>
    </xf>
    <xf numFmtId="3" fontId="24" fillId="2" borderId="59" xfId="1" applyNumberFormat="1" applyFont="1" applyFill="1" applyBorder="1" applyAlignment="1">
      <alignment horizontal="right" indent="1"/>
    </xf>
    <xf numFmtId="3" fontId="20" fillId="0" borderId="39" xfId="2" applyNumberFormat="1" applyFont="1" applyFill="1" applyBorder="1" applyAlignment="1">
      <alignment horizontal="right" vertical="center" wrapText="1"/>
    </xf>
    <xf numFmtId="3" fontId="24" fillId="0" borderId="39"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4" xfId="2" applyNumberFormat="1" applyFont="1" applyFill="1" applyBorder="1" applyAlignment="1">
      <alignment horizontal="right" vertical="center" wrapText="1"/>
    </xf>
    <xf numFmtId="3" fontId="20" fillId="0" borderId="40" xfId="2" applyNumberFormat="1" applyFont="1" applyFill="1" applyBorder="1" applyAlignment="1">
      <alignment horizontal="right" vertical="center" wrapText="1"/>
    </xf>
    <xf numFmtId="9" fontId="20" fillId="0" borderId="34" xfId="1" applyFont="1" applyFill="1" applyBorder="1" applyAlignment="1">
      <alignment horizontal="right" vertical="center"/>
    </xf>
    <xf numFmtId="3" fontId="20" fillId="0" borderId="48" xfId="2" applyNumberFormat="1" applyFont="1" applyFill="1" applyBorder="1" applyAlignment="1">
      <alignment horizontal="right" vertical="center" wrapText="1"/>
    </xf>
    <xf numFmtId="170" fontId="77" fillId="0" borderId="50" xfId="2" applyNumberFormat="1" applyFont="1" applyFill="1" applyBorder="1" applyAlignment="1">
      <alignment horizontal="left" vertical="center" wrapText="1" indent="1"/>
    </xf>
    <xf numFmtId="3" fontId="24" fillId="0" borderId="22" xfId="2" applyNumberFormat="1" applyFont="1" applyFill="1" applyBorder="1" applyAlignment="1">
      <alignment horizontal="right" vertical="center" wrapText="1"/>
    </xf>
    <xf numFmtId="3" fontId="24" fillId="0" borderId="53" xfId="2" applyNumberFormat="1" applyFont="1" applyFill="1" applyBorder="1" applyAlignment="1">
      <alignment horizontal="right" vertical="center" wrapText="1"/>
    </xf>
    <xf numFmtId="170" fontId="77" fillId="0" borderId="38" xfId="2" applyNumberFormat="1" applyFont="1" applyFill="1" applyBorder="1" applyAlignment="1">
      <alignment horizontal="left" vertical="center" wrapText="1" indent="1"/>
    </xf>
    <xf numFmtId="170" fontId="77" fillId="0" borderId="38" xfId="2" applyNumberFormat="1" applyFont="1" applyFill="1" applyBorder="1" applyAlignment="1">
      <alignment horizontal="left" vertical="center" wrapText="1" indent="4"/>
    </xf>
    <xf numFmtId="3" fontId="138" fillId="0" borderId="0" xfId="2" applyNumberFormat="1" applyFont="1" applyFill="1" applyAlignment="1">
      <alignment horizontal="right" vertical="center" wrapText="1"/>
    </xf>
    <xf numFmtId="9" fontId="77" fillId="2" borderId="38" xfId="1" applyFont="1" applyFill="1" applyBorder="1" applyAlignment="1">
      <alignment horizontal="left" vertical="center" indent="4"/>
    </xf>
    <xf numFmtId="3" fontId="23" fillId="2" borderId="51" xfId="1" applyNumberFormat="1" applyFont="1" applyFill="1" applyBorder="1" applyAlignment="1">
      <alignment horizontal="left" vertical="center"/>
    </xf>
    <xf numFmtId="9" fontId="138" fillId="2" borderId="35" xfId="1" applyFont="1" applyFill="1" applyBorder="1" applyAlignment="1">
      <alignment horizontal="left" vertical="center"/>
    </xf>
    <xf numFmtId="9" fontId="20" fillId="0" borderId="36" xfId="1" applyFont="1" applyFill="1" applyBorder="1" applyAlignment="1">
      <alignment horizontal="right" vertical="center"/>
    </xf>
    <xf numFmtId="9" fontId="20" fillId="0" borderId="37" xfId="1" applyFont="1" applyFill="1" applyBorder="1" applyAlignment="1">
      <alignment horizontal="right" vertical="center"/>
    </xf>
    <xf numFmtId="9" fontId="20" fillId="0" borderId="40" xfId="1" applyFont="1" applyFill="1" applyBorder="1" applyAlignment="1">
      <alignment horizontal="right" vertical="center"/>
    </xf>
    <xf numFmtId="9" fontId="20" fillId="0" borderId="71" xfId="1" applyFont="1" applyFill="1" applyBorder="1" applyAlignment="1">
      <alignment horizontal="right" vertical="center"/>
    </xf>
    <xf numFmtId="3" fontId="9" fillId="4" borderId="53" xfId="3" applyNumberFormat="1" applyFont="1" applyFill="1" applyBorder="1" applyAlignment="1">
      <alignment horizontal="right" indent="1"/>
    </xf>
    <xf numFmtId="1" fontId="19" fillId="2" borderId="51" xfId="2" applyFont="1" applyBorder="1" applyAlignment="1">
      <alignment horizontal="left" vertical="center" indent="3"/>
    </xf>
    <xf numFmtId="3" fontId="19" fillId="2" borderId="34" xfId="3" applyNumberFormat="1" applyFont="1" applyFill="1" applyBorder="1" applyAlignment="1">
      <alignment horizontal="right" vertical="center" indent="1"/>
    </xf>
    <xf numFmtId="3" fontId="9" fillId="4" borderId="46" xfId="3" applyNumberFormat="1" applyFont="1" applyFill="1" applyBorder="1" applyAlignment="1">
      <alignment horizontal="right" indent="1"/>
    </xf>
    <xf numFmtId="3" fontId="9" fillId="2" borderId="46" xfId="3" applyNumberFormat="1" applyFont="1" applyFill="1" applyBorder="1" applyAlignment="1">
      <alignment horizontal="right" indent="1"/>
    </xf>
    <xf numFmtId="3" fontId="9" fillId="2" borderId="73"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39" xfId="3" applyNumberFormat="1" applyFont="1" applyFill="1" applyBorder="1" applyAlignment="1">
      <alignment horizontal="right" indent="1"/>
    </xf>
    <xf numFmtId="1" fontId="19" fillId="2" borderId="0" xfId="2" applyFont="1" applyAlignment="1">
      <alignment horizontal="left" vertical="center" indent="3"/>
    </xf>
    <xf numFmtId="9" fontId="10" fillId="2" borderId="38" xfId="1" applyFont="1" applyFill="1" applyBorder="1" applyAlignment="1">
      <alignment horizontal="left" vertical="center" wrapText="1" indent="2"/>
    </xf>
    <xf numFmtId="0" fontId="24" fillId="0" borderId="0" xfId="0" applyFont="1" applyAlignment="1">
      <alignment horizontal="left" vertical="center" indent="2"/>
    </xf>
    <xf numFmtId="3" fontId="19" fillId="2" borderId="0" xfId="1" applyNumberFormat="1" applyFont="1" applyFill="1" applyBorder="1" applyAlignment="1">
      <alignment horizontal="right" vertical="center"/>
    </xf>
    <xf numFmtId="3" fontId="19" fillId="2" borderId="39"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0" fontId="0" fillId="0" borderId="0" xfId="0" applyAlignment="1">
      <alignment horizontal="center"/>
    </xf>
    <xf numFmtId="3" fontId="19" fillId="0" borderId="25" xfId="2" applyNumberFormat="1" applyFont="1" applyFill="1" applyBorder="1" applyAlignment="1">
      <alignment horizontal="left" vertical="center" indent="1"/>
    </xf>
    <xf numFmtId="3" fontId="19" fillId="0" borderId="27" xfId="1" applyNumberFormat="1" applyFont="1" applyFill="1" applyBorder="1" applyAlignment="1">
      <alignment horizontal="right" vertical="center" indent="1"/>
    </xf>
    <xf numFmtId="10" fontId="22" fillId="2" borderId="22" xfId="1" applyNumberFormat="1" applyFont="1" applyFill="1" applyBorder="1" applyAlignment="1">
      <alignment vertical="center"/>
    </xf>
    <xf numFmtId="10" fontId="22" fillId="2" borderId="53" xfId="1" applyNumberFormat="1" applyFont="1" applyFill="1" applyBorder="1" applyAlignment="1">
      <alignment vertical="center"/>
    </xf>
    <xf numFmtId="10" fontId="22" fillId="2" borderId="0" xfId="1" applyNumberFormat="1" applyFont="1" applyFill="1" applyBorder="1" applyAlignment="1">
      <alignment vertical="center"/>
    </xf>
    <xf numFmtId="10" fontId="22" fillId="2" borderId="39" xfId="1" applyNumberFormat="1" applyFont="1" applyFill="1" applyBorder="1" applyAlignment="1">
      <alignment vertical="center"/>
    </xf>
    <xf numFmtId="9" fontId="22" fillId="2" borderId="0" xfId="1" applyFont="1" applyFill="1" applyBorder="1" applyAlignment="1">
      <alignment vertical="center"/>
    </xf>
    <xf numFmtId="9" fontId="22" fillId="2" borderId="39" xfId="1" applyFont="1" applyFill="1" applyBorder="1" applyAlignment="1">
      <alignment vertical="center"/>
    </xf>
    <xf numFmtId="9" fontId="22" fillId="2" borderId="34" xfId="1" applyFont="1" applyFill="1" applyBorder="1" applyAlignment="1">
      <alignment vertical="center"/>
    </xf>
    <xf numFmtId="9" fontId="22" fillId="2" borderId="40" xfId="1" applyFont="1" applyFill="1" applyBorder="1" applyAlignment="1">
      <alignment vertical="center"/>
    </xf>
    <xf numFmtId="10" fontId="22" fillId="2" borderId="22" xfId="1" applyNumberFormat="1" applyFont="1" applyFill="1" applyBorder="1" applyAlignment="1">
      <alignment horizontal="right" vertical="center"/>
    </xf>
    <xf numFmtId="10" fontId="22" fillId="2" borderId="53"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39"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39" xfId="1" applyFont="1" applyFill="1" applyBorder="1" applyAlignment="1">
      <alignment horizontal="right" vertical="center"/>
    </xf>
    <xf numFmtId="9" fontId="22" fillId="2" borderId="34" xfId="1" applyFont="1" applyFill="1" applyBorder="1" applyAlignment="1">
      <alignment horizontal="right" vertical="center"/>
    </xf>
    <xf numFmtId="9" fontId="22" fillId="2" borderId="40" xfId="1" applyFont="1" applyFill="1" applyBorder="1" applyAlignment="1">
      <alignment horizontal="right" vertical="center"/>
    </xf>
    <xf numFmtId="3" fontId="19" fillId="2" borderId="66" xfId="3" applyNumberFormat="1" applyFont="1" applyFill="1" applyBorder="1" applyAlignment="1">
      <alignment horizontal="right" vertical="center" indent="1"/>
    </xf>
    <xf numFmtId="3" fontId="19" fillId="2" borderId="57" xfId="3" applyNumberFormat="1" applyFont="1" applyFill="1" applyBorder="1" applyAlignment="1">
      <alignment horizontal="right" vertical="center" indent="1"/>
    </xf>
    <xf numFmtId="1" fontId="9" fillId="4" borderId="38"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57" xfId="3" applyNumberFormat="1" applyFont="1" applyFill="1" applyBorder="1" applyAlignment="1">
      <alignment horizontal="right" indent="1"/>
    </xf>
    <xf numFmtId="1" fontId="9" fillId="4" borderId="51" xfId="4" applyFont="1" applyFill="1" applyBorder="1" applyAlignment="1">
      <alignment horizontal="left" indent="1"/>
    </xf>
    <xf numFmtId="3" fontId="9" fillId="2" borderId="34" xfId="3" applyNumberFormat="1" applyFont="1" applyFill="1" applyBorder="1" applyAlignment="1">
      <alignment horizontal="right" indent="1"/>
    </xf>
    <xf numFmtId="3" fontId="9" fillId="2" borderId="74" xfId="3" applyNumberFormat="1" applyFont="1" applyFill="1" applyBorder="1" applyAlignment="1">
      <alignment horizontal="right" indent="1"/>
    </xf>
    <xf numFmtId="3" fontId="9" fillId="2" borderId="36" xfId="3" applyNumberFormat="1" applyFont="1" applyFill="1" applyBorder="1" applyAlignment="1">
      <alignment horizontal="right" indent="1"/>
    </xf>
    <xf numFmtId="3" fontId="9" fillId="2" borderId="75" xfId="3" applyNumberFormat="1" applyFont="1" applyFill="1" applyBorder="1" applyAlignment="1">
      <alignment horizontal="right" indent="1"/>
    </xf>
    <xf numFmtId="1" fontId="9" fillId="2" borderId="35" xfId="4" applyFont="1" applyBorder="1" applyAlignment="1">
      <alignment horizontal="left" indent="1"/>
    </xf>
    <xf numFmtId="3" fontId="9" fillId="2" borderId="39" xfId="3" applyNumberFormat="1" applyFont="1" applyFill="1" applyBorder="1" applyAlignment="1">
      <alignment horizontal="right" indent="1"/>
    </xf>
    <xf numFmtId="3" fontId="9" fillId="2" borderId="40" xfId="3" applyNumberFormat="1" applyFont="1" applyFill="1" applyBorder="1" applyAlignment="1">
      <alignment horizontal="right" indent="1"/>
    </xf>
    <xf numFmtId="3" fontId="9" fillId="2" borderId="37" xfId="3" applyNumberFormat="1" applyFont="1" applyFill="1" applyBorder="1" applyAlignment="1">
      <alignment horizontal="right" indent="1"/>
    </xf>
    <xf numFmtId="1" fontId="10" fillId="4" borderId="38" xfId="2" applyFont="1" applyFill="1" applyBorder="1" applyAlignment="1">
      <alignment horizontal="left" vertical="center" indent="2"/>
    </xf>
    <xf numFmtId="171" fontId="10" fillId="4" borderId="38" xfId="2" applyNumberFormat="1" applyFont="1" applyFill="1" applyBorder="1" applyAlignment="1">
      <alignment horizontal="left" vertical="center" indent="2"/>
    </xf>
    <xf numFmtId="1" fontId="9" fillId="4" borderId="76" xfId="4" applyFont="1" applyFill="1" applyBorder="1" applyAlignment="1">
      <alignment horizontal="left"/>
    </xf>
    <xf numFmtId="170" fontId="9" fillId="5" borderId="77" xfId="2" applyNumberFormat="1" applyFont="1" applyFill="1" applyBorder="1" applyAlignment="1">
      <alignment horizontal="left" vertical="center" wrapText="1"/>
    </xf>
    <xf numFmtId="0" fontId="138" fillId="0" borderId="0" xfId="0" applyFont="1" applyAlignment="1">
      <alignment horizontal="right"/>
    </xf>
    <xf numFmtId="3" fontId="19" fillId="2" borderId="26" xfId="3" applyNumberFormat="1" applyFont="1" applyFill="1" applyBorder="1" applyAlignment="1">
      <alignment horizontal="right" vertical="center"/>
    </xf>
    <xf numFmtId="3" fontId="19" fillId="0" borderId="26" xfId="1" applyNumberFormat="1" applyFont="1" applyFill="1" applyBorder="1" applyAlignment="1">
      <alignment horizontal="right" vertical="center"/>
    </xf>
    <xf numFmtId="0" fontId="133" fillId="2" borderId="0" xfId="0" applyFont="1" applyFill="1" applyAlignment="1">
      <alignment horizontal="right"/>
    </xf>
    <xf numFmtId="199" fontId="22" fillId="0" borderId="0" xfId="3" applyNumberFormat="1" applyFont="1" applyFill="1" applyBorder="1" applyAlignment="1">
      <alignment horizontal="right" vertical="center" indent="1"/>
    </xf>
    <xf numFmtId="17" fontId="22" fillId="0" borderId="0" xfId="3" applyNumberFormat="1" applyFont="1" applyFill="1" applyBorder="1" applyAlignment="1">
      <alignment horizontal="right" vertical="center" indent="1"/>
    </xf>
    <xf numFmtId="199" fontId="9" fillId="0" borderId="0" xfId="2" applyNumberFormat="1" applyFont="1" applyFill="1" applyAlignment="1">
      <alignment horizontal="right" vertical="center" wrapText="1" indent="1"/>
    </xf>
    <xf numFmtId="199" fontId="24" fillId="0" borderId="0" xfId="3" applyNumberFormat="1" applyFont="1" applyFill="1" applyBorder="1" applyAlignment="1">
      <alignment horizontal="right" indent="1"/>
    </xf>
    <xf numFmtId="17" fontId="24" fillId="0" borderId="0" xfId="3" applyNumberFormat="1" applyFont="1" applyFill="1" applyBorder="1" applyAlignment="1">
      <alignment horizontal="right" indent="1"/>
    </xf>
    <xf numFmtId="1" fontId="10" fillId="0" borderId="0" xfId="2" applyFont="1" applyFill="1" applyAlignment="1">
      <alignment vertical="center" wrapText="1"/>
    </xf>
    <xf numFmtId="0" fontId="44" fillId="0" borderId="0" xfId="5" applyAlignment="1">
      <alignment horizontal="left" indent="2"/>
    </xf>
    <xf numFmtId="3" fontId="22" fillId="2" borderId="0" xfId="87" applyNumberFormat="1" applyFont="1" applyFill="1" applyBorder="1" applyAlignment="1">
      <alignment horizontal="left" vertical="center" wrapText="1" indent="1"/>
    </xf>
    <xf numFmtId="3" fontId="22" fillId="2" borderId="39" xfId="87" applyNumberFormat="1" applyFont="1" applyFill="1" applyBorder="1" applyAlignment="1">
      <alignment horizontal="left" vertical="top" wrapText="1" indent="1"/>
    </xf>
    <xf numFmtId="3" fontId="22" fillId="2" borderId="0" xfId="87" applyNumberFormat="1" applyFont="1" applyFill="1" applyBorder="1" applyAlignment="1">
      <alignment horizontal="left" vertical="top" wrapText="1" indent="1"/>
    </xf>
    <xf numFmtId="3" fontId="19" fillId="2" borderId="0" xfId="87" applyNumberFormat="1" applyFont="1" applyFill="1" applyBorder="1" applyAlignment="1">
      <alignment horizontal="left" vertical="top" wrapText="1" indent="1"/>
    </xf>
    <xf numFmtId="3" fontId="19" fillId="2" borderId="39" xfId="87" applyNumberFormat="1" applyFont="1" applyFill="1" applyBorder="1" applyAlignment="1">
      <alignment horizontal="left" vertical="top" wrapText="1" indent="1"/>
    </xf>
    <xf numFmtId="3" fontId="19" fillId="2" borderId="34" xfId="87" applyNumberFormat="1" applyFont="1" applyFill="1" applyBorder="1" applyAlignment="1">
      <alignment horizontal="left" vertical="top" wrapText="1" indent="1"/>
    </xf>
    <xf numFmtId="3" fontId="19" fillId="2" borderId="40" xfId="87" applyNumberFormat="1" applyFont="1" applyFill="1" applyBorder="1" applyAlignment="1">
      <alignment horizontal="left" vertical="top" wrapText="1" indent="1"/>
    </xf>
    <xf numFmtId="3" fontId="19" fillId="2" borderId="36" xfId="87" applyNumberFormat="1" applyFont="1" applyFill="1" applyBorder="1" applyAlignment="1">
      <alignment horizontal="left" vertical="top" wrapText="1" indent="1"/>
    </xf>
    <xf numFmtId="3" fontId="19" fillId="2" borderId="37" xfId="87" applyNumberFormat="1" applyFont="1" applyFill="1" applyBorder="1" applyAlignment="1">
      <alignment horizontal="left" vertical="top" wrapText="1" indent="1"/>
    </xf>
    <xf numFmtId="3" fontId="22" fillId="2" borderId="34" xfId="87" applyNumberFormat="1" applyFont="1" applyFill="1" applyBorder="1" applyAlignment="1">
      <alignment horizontal="left" vertical="top" wrapText="1" indent="1"/>
    </xf>
    <xf numFmtId="3" fontId="22" fillId="2" borderId="40" xfId="87" applyNumberFormat="1" applyFont="1" applyFill="1" applyBorder="1" applyAlignment="1">
      <alignment horizontal="left" vertical="top" wrapText="1" indent="1"/>
    </xf>
    <xf numFmtId="3" fontId="22" fillId="2" borderId="36" xfId="87" applyNumberFormat="1" applyFont="1" applyFill="1" applyBorder="1" applyAlignment="1">
      <alignment horizontal="left" vertical="top" wrapText="1" indent="1"/>
    </xf>
    <xf numFmtId="3" fontId="22" fillId="2" borderId="37" xfId="87" applyNumberFormat="1" applyFont="1" applyFill="1" applyBorder="1" applyAlignment="1">
      <alignment horizontal="left" vertical="top" wrapText="1" indent="1"/>
    </xf>
    <xf numFmtId="3" fontId="9" fillId="4" borderId="22" xfId="87" applyNumberFormat="1" applyFont="1" applyFill="1" applyBorder="1" applyAlignment="1">
      <alignment horizontal="left" indent="1"/>
    </xf>
    <xf numFmtId="3" fontId="9" fillId="4" borderId="22" xfId="87" applyNumberFormat="1" applyFont="1" applyFill="1" applyBorder="1" applyAlignment="1">
      <alignment horizontal="right" indent="1"/>
    </xf>
    <xf numFmtId="3" fontId="36" fillId="4" borderId="0" xfId="87" applyNumberFormat="1" applyFont="1" applyFill="1" applyBorder="1" applyAlignment="1">
      <alignment horizontal="right" wrapText="1"/>
    </xf>
    <xf numFmtId="17" fontId="9" fillId="5" borderId="43" xfId="2" applyNumberFormat="1" applyFont="1" applyFill="1" applyBorder="1" applyAlignment="1">
      <alignment horizontal="center" vertical="center" wrapText="1"/>
    </xf>
    <xf numFmtId="17" fontId="9" fillId="5" borderId="45" xfId="2" applyNumberFormat="1" applyFont="1" applyFill="1" applyBorder="1" applyAlignment="1">
      <alignment horizontal="center" vertical="center" wrapText="1"/>
    </xf>
    <xf numFmtId="170" fontId="9" fillId="5" borderId="35" xfId="2" applyNumberFormat="1" applyFont="1" applyFill="1" applyBorder="1" applyAlignment="1">
      <alignment horizontal="left" vertical="center"/>
    </xf>
    <xf numFmtId="170" fontId="9" fillId="5" borderId="36" xfId="2" applyNumberFormat="1" applyFont="1" applyFill="1" applyBorder="1" applyAlignment="1">
      <alignment horizontal="left" vertical="center"/>
    </xf>
    <xf numFmtId="1" fontId="19" fillId="2" borderId="50" xfId="2" applyFont="1" applyBorder="1" applyAlignment="1">
      <alignment horizontal="left" vertical="center" wrapText="1"/>
    </xf>
    <xf numFmtId="1" fontId="19" fillId="2" borderId="38" xfId="2" applyFont="1" applyBorder="1" applyAlignment="1">
      <alignment horizontal="left" vertical="center" wrapText="1"/>
    </xf>
    <xf numFmtId="1" fontId="19" fillId="2" borderId="51" xfId="2" applyFont="1" applyBorder="1" applyAlignment="1">
      <alignment horizontal="left" vertical="center" wrapText="1"/>
    </xf>
    <xf numFmtId="0" fontId="0" fillId="0" borderId="38" xfId="0" applyBorder="1" applyAlignment="1">
      <alignment horizontal="left" vertical="top" wrapText="1" indent="1"/>
    </xf>
    <xf numFmtId="1" fontId="137" fillId="2" borderId="0" xfId="2" applyFont="1" applyAlignment="1">
      <alignment horizontal="left" vertical="top" wrapText="1"/>
    </xf>
    <xf numFmtId="0" fontId="0" fillId="0" borderId="0" xfId="0" applyAlignment="1">
      <alignment horizontal="left" vertical="top" wrapText="1" indent="1"/>
    </xf>
  </cellXfs>
  <cellStyles count="57261">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426399184"/>
        <c:axId val="1426399744"/>
      </c:barChart>
      <c:catAx>
        <c:axId val="142639918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399744"/>
        <c:crosses val="autoZero"/>
        <c:auto val="1"/>
        <c:lblAlgn val="ctr"/>
        <c:lblOffset val="100"/>
        <c:noMultiLvlLbl val="0"/>
      </c:catAx>
      <c:valAx>
        <c:axId val="142639974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39918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EFC9-4B38-8A18-311E7E82DDE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114300</xdr:colOff>
      <xdr:row>0</xdr:row>
      <xdr:rowOff>142875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15150" y="14287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F73D2CA3-E16D-40FE-B9E6-6B760EF536EC}"/>
            </a:ext>
          </a:extLst>
        </xdr:cNvPr>
        <xdr:cNvSpPr txBox="1"/>
      </xdr:nvSpPr>
      <xdr:spPr>
        <a:xfrm>
          <a:off x="57998" y="1214321"/>
          <a:ext cx="10182012" cy="1094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Our vision is encouraging people and businesses think big and act big. </a:t>
          </a:r>
        </a:p>
        <a:p>
          <a:pPr algn="ctr"/>
          <a:endParaRPr lang="en-GB" sz="1300" b="1">
            <a:solidFill>
              <a:schemeClr val="dk1"/>
            </a:solidFill>
            <a:effectLst/>
            <a:latin typeface="+mn-lt"/>
            <a:ea typeface="+mn-ea"/>
            <a:cs typeface="+mn-cs"/>
          </a:endParaRPr>
        </a:p>
        <a:p>
          <a:pPr algn="ctr"/>
          <a:r>
            <a:rPr lang="en-GB" sz="1300" b="1">
              <a:solidFill>
                <a:schemeClr val="dk1"/>
              </a:solidFill>
              <a:effectLst/>
              <a:latin typeface="+mn-lt"/>
              <a:ea typeface="+mn-ea"/>
              <a:cs typeface="+mn-cs"/>
            </a:rPr>
            <a:t>Our mission is to provide better access to financial services and capital. </a:t>
          </a: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80368A80-1629-4B62-82CC-02E11BB1DD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5</xdr:col>
      <xdr:colOff>359833</xdr:colOff>
      <xdr:row>24</xdr:row>
      <xdr:rowOff>17782</xdr:rowOff>
    </xdr:from>
    <xdr:to>
      <xdr:col>7</xdr:col>
      <xdr:colOff>331958</xdr:colOff>
      <xdr:row>27</xdr:row>
      <xdr:rowOff>38100</xdr:rowOff>
    </xdr:to>
    <xdr:sp macro="" textlink="">
      <xdr:nvSpPr>
        <xdr:cNvPr id="27" name="Rectangle: Rounded Corners 26">
          <a:extLst>
            <a:ext uri="{FF2B5EF4-FFF2-40B4-BE49-F238E27FC236}">
              <a16:creationId xmlns:a16="http://schemas.microsoft.com/office/drawing/2014/main" id="{41D59E6D-BF31-4434-4FE9-E53C06A675F7}"/>
            </a:ext>
          </a:extLst>
        </xdr:cNvPr>
        <xdr:cNvSpPr/>
      </xdr:nvSpPr>
      <xdr:spPr>
        <a:xfrm>
          <a:off x="6732058" y="3808732"/>
          <a:ext cx="1515175" cy="420368"/>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xdr:from>
      <xdr:col>0</xdr:col>
      <xdr:colOff>2518086</xdr:colOff>
      <xdr:row>24</xdr:row>
      <xdr:rowOff>20957</xdr:rowOff>
    </xdr:from>
    <xdr:to>
      <xdr:col>1</xdr:col>
      <xdr:colOff>753486</xdr:colOff>
      <xdr:row>27</xdr:row>
      <xdr:rowOff>34925</xdr:rowOff>
    </xdr:to>
    <xdr:sp macro="" textlink="">
      <xdr:nvSpPr>
        <xdr:cNvPr id="26" name="Rectangle: Rounded Corners 25">
          <a:extLst>
            <a:ext uri="{FF2B5EF4-FFF2-40B4-BE49-F238E27FC236}">
              <a16:creationId xmlns:a16="http://schemas.microsoft.com/office/drawing/2014/main" id="{C36349F5-0354-4C48-97B2-70E5597C6F71}"/>
            </a:ext>
          </a:extLst>
        </xdr:cNvPr>
        <xdr:cNvSpPr/>
      </xdr:nvSpPr>
      <xdr:spPr>
        <a:xfrm>
          <a:off x="2518086" y="3853369"/>
          <a:ext cx="1524326" cy="417380"/>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editAs="oneCell">
    <xdr:from>
      <xdr:col>0</xdr:col>
      <xdr:colOff>211667</xdr:colOff>
      <xdr:row>15</xdr:row>
      <xdr:rowOff>116417</xdr:rowOff>
    </xdr:from>
    <xdr:to>
      <xdr:col>8</xdr:col>
      <xdr:colOff>743180</xdr:colOff>
      <xdr:row>48</xdr:row>
      <xdr:rowOff>139328</xdr:rowOff>
    </xdr:to>
    <xdr:pic>
      <xdr:nvPicPr>
        <xdr:cNvPr id="5" name="Picture 4">
          <a:extLst>
            <a:ext uri="{FF2B5EF4-FFF2-40B4-BE49-F238E27FC236}">
              <a16:creationId xmlns:a16="http://schemas.microsoft.com/office/drawing/2014/main" id="{683E94EF-BF38-27C6-1E13-FE46D498C13C}"/>
            </a:ext>
          </a:extLst>
        </xdr:cNvPr>
        <xdr:cNvPicPr>
          <a:picLocks noChangeAspect="1"/>
        </xdr:cNvPicPr>
      </xdr:nvPicPr>
      <xdr:blipFill>
        <a:blip xmlns:r="http://schemas.openxmlformats.org/officeDocument/2006/relationships" r:embed="rId2"/>
        <a:stretch>
          <a:fillRect/>
        </a:stretch>
      </xdr:blipFill>
      <xdr:spPr>
        <a:xfrm>
          <a:off x="211667" y="2772834"/>
          <a:ext cx="9231013" cy="49124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3E105F2A-854F-49AE-8C84-FB0B31B36C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60114</xdr:colOff>
      <xdr:row>6</xdr:row>
      <xdr:rowOff>8255</xdr:rowOff>
    </xdr:from>
    <xdr:to>
      <xdr:col>8</xdr:col>
      <xdr:colOff>762000</xdr:colOff>
      <xdr:row>16</xdr:row>
      <xdr:rowOff>74930</xdr:rowOff>
    </xdr:to>
    <xdr:sp macro="" textlink="">
      <xdr:nvSpPr>
        <xdr:cNvPr id="3" name="TextBox 2">
          <a:extLst>
            <a:ext uri="{FF2B5EF4-FFF2-40B4-BE49-F238E27FC236}">
              <a16:creationId xmlns:a16="http://schemas.microsoft.com/office/drawing/2014/main" id="{1AE39A4C-CEEE-477C-A543-3B87A06FF8F8}"/>
            </a:ext>
          </a:extLst>
        </xdr:cNvPr>
        <xdr:cNvSpPr txBox="1"/>
      </xdr:nvSpPr>
      <xdr:spPr>
        <a:xfrm>
          <a:off x="60114" y="1027430"/>
          <a:ext cx="10160211" cy="1552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Group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Largest </a:t>
          </a:r>
          <a:r>
            <a:rPr lang="et-EE" sz="1200" b="0" i="0" baseline="0">
              <a:solidFill>
                <a:schemeClr val="dk1"/>
              </a:solidFill>
              <a:effectLst/>
              <a:latin typeface="+mn-lt"/>
              <a:ea typeface="+mn-ea"/>
              <a:cs typeface="+mn-cs"/>
            </a:rPr>
            <a:t>financial group and capital provider in Estonia</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Pank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US" sz="1200" b="0" i="0" u="none" strike="noStrike" kern="0" cap="none" spc="0" normalizeH="0" baseline="0" noProof="0">
              <a:ln>
                <a:noFill/>
              </a:ln>
              <a:solidFill>
                <a:prstClr val="black"/>
              </a:solidFill>
              <a:effectLst/>
              <a:uLnTx/>
              <a:uFillTx/>
              <a:latin typeface="+mn-lt"/>
              <a:ea typeface="+mn-ea"/>
              <a:cs typeface="+mn-cs"/>
            </a:rPr>
            <a:t>Largest and most profitable bank in Estonia by </a:t>
          </a:r>
          <a:r>
            <a:rPr kumimoji="0" lang="et-EE" sz="1200" b="0" i="0" u="none" strike="noStrike" kern="0" cap="none" spc="0" normalizeH="0" baseline="0" noProof="0">
              <a:ln>
                <a:noFill/>
              </a:ln>
              <a:solidFill>
                <a:prstClr val="black"/>
              </a:solidFill>
              <a:effectLst/>
              <a:uLnTx/>
              <a:uFillTx/>
              <a:latin typeface="+mn-lt"/>
              <a:ea typeface="+mn-ea"/>
              <a:cs typeface="+mn-cs"/>
            </a:rPr>
            <a:t>2032. </a:t>
          </a:r>
          <a:r>
            <a:rPr lang="en-GB" sz="1100">
              <a:solidFill>
                <a:schemeClr val="dk1"/>
              </a:solidFill>
              <a:effectLst/>
              <a:latin typeface="+mn-lt"/>
              <a:ea typeface="+mn-ea"/>
              <a:cs typeface="+mn-cs"/>
            </a:rPr>
            <a:t>The second largest bank by 2027</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Bank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A bank in the United Kingdom focusing on payments and corporate loans</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Varahaldus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GB" sz="1200" b="0" i="0" u="none" strike="noStrike" kern="0" cap="none" spc="0" normalizeH="0" baseline="0" noProof="0">
              <a:ln>
                <a:noFill/>
              </a:ln>
              <a:solidFill>
                <a:prstClr val="black"/>
              </a:solidFill>
              <a:effectLst/>
              <a:uLnTx/>
              <a:uFillTx/>
              <a:latin typeface="+mn-lt"/>
              <a:ea typeface="+mn-ea"/>
              <a:cs typeface="+mn-cs"/>
            </a:rPr>
            <a:t>Most important institutional investor in Estonia. At least a 6%</a:t>
          </a:r>
          <a:r>
            <a:rPr kumimoji="0" lang="et-EE" sz="1200" b="0" i="0" u="none" strike="noStrike" kern="0" cap="none" spc="0" normalizeH="0" baseline="0" noProof="0">
              <a:ln>
                <a:noFill/>
              </a:ln>
              <a:solidFill>
                <a:prstClr val="black"/>
              </a:solidFill>
              <a:effectLst/>
              <a:uLnTx/>
              <a:uFillTx/>
              <a:latin typeface="+mn-lt"/>
              <a:ea typeface="+mn-ea"/>
              <a:cs typeface="+mn-cs"/>
            </a:rPr>
            <a:t> long-term</a:t>
          </a:r>
          <a:r>
            <a:rPr kumimoji="0" lang="en-GB" sz="1200" b="0" i="0" u="none" strike="noStrike" kern="0" cap="none" spc="0" normalizeH="0" baseline="0" noProof="0">
              <a:ln>
                <a:noFill/>
              </a:ln>
              <a:solidFill>
                <a:prstClr val="black"/>
              </a:solidFill>
              <a:effectLst/>
              <a:uLnTx/>
              <a:uFillTx/>
              <a:latin typeface="+mn-lt"/>
              <a:ea typeface="+mn-ea"/>
              <a:cs typeface="+mn-cs"/>
            </a:rPr>
            <a:t> return on actively managed funds</a:t>
          </a: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Kindlustus </a:t>
          </a:r>
          <a:r>
            <a:rPr kumimoji="0" lang="et-EE" sz="1200" b="0" i="0" u="none" strike="noStrike" kern="0" cap="none" spc="0" normalizeH="0" baseline="0" noProof="0">
              <a:ln>
                <a:noFill/>
              </a:ln>
              <a:solidFill>
                <a:prstClr val="black"/>
              </a:solidFill>
              <a:effectLst/>
              <a:uLnTx/>
              <a:uFillTx/>
              <a:latin typeface="+mn-lt"/>
              <a:ea typeface="+mn-ea"/>
              <a:cs typeface="+mn-cs"/>
            </a:rPr>
            <a:t>– Leader in quality on Estonian insurance market</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endParaRPr kumimoji="0" lang="en-GB" sz="12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0</xdr:col>
      <xdr:colOff>0</xdr:colOff>
      <xdr:row>46</xdr:row>
      <xdr:rowOff>38100</xdr:rowOff>
    </xdr:from>
    <xdr:to>
      <xdr:col>5</xdr:col>
      <xdr:colOff>536364</xdr:colOff>
      <xdr:row>48</xdr:row>
      <xdr:rowOff>46066</xdr:rowOff>
    </xdr:to>
    <xdr:sp macro="" textlink="">
      <xdr:nvSpPr>
        <xdr:cNvPr id="5" name="Rectangle 4">
          <a:extLst>
            <a:ext uri="{FF2B5EF4-FFF2-40B4-BE49-F238E27FC236}">
              <a16:creationId xmlns:a16="http://schemas.microsoft.com/office/drawing/2014/main" id="{765A8729-A0C4-40A9-B187-10B864808808}"/>
            </a:ext>
          </a:extLst>
        </xdr:cNvPr>
        <xdr:cNvSpPr/>
      </xdr:nvSpPr>
      <xdr:spPr>
        <a:xfrm>
          <a:off x="0" y="6408420"/>
          <a:ext cx="6899064" cy="312766"/>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a:t>
          </a:r>
          <a:r>
            <a:rPr lang="en-GB" sz="700">
              <a:latin typeface="+mn-lt"/>
              <a:ea typeface="ＭＳ Ｐゴシック" charset="-128"/>
              <a:cs typeface="ＭＳ Ｐゴシック" charset="-128"/>
            </a:rPr>
            <a:t>ROE is based on LHV Group profit and equity attributable to the owners of AS LHV Group.</a:t>
          </a:r>
          <a:r>
            <a:rPr lang="et-EE" sz="700" baseline="0">
              <a:latin typeface="+mn-lt"/>
              <a:ea typeface="ＭＳ Ｐゴシック" charset="-128"/>
              <a:cs typeface="ＭＳ Ｐゴシック" charset="-128"/>
            </a:rPr>
            <a:t> </a:t>
          </a:r>
          <a:r>
            <a:rPr lang="en-GB" sz="700">
              <a:latin typeface="+mn-lt"/>
              <a:ea typeface="ＭＳ Ｐゴシック" charset="-128"/>
              <a:cs typeface="ＭＳ Ｐゴシック" charset="-128"/>
            </a:rPr>
            <a:t>Calculated based on average of month-end equity balances </a:t>
          </a:r>
          <a:r>
            <a:rPr lang="et-EE" sz="700">
              <a:latin typeface="+mn-lt"/>
              <a:ea typeface="ＭＳ Ｐゴシック" charset="-128"/>
              <a:cs typeface="ＭＳ Ｐゴシック" charset="-128"/>
            </a:rPr>
            <a:t>			 	</a:t>
          </a: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D34A343D-762F-47B7-9E0A-D79CBE78D0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15240</xdr:colOff>
      <xdr:row>0</xdr:row>
      <xdr:rowOff>91440</xdr:rowOff>
    </xdr:from>
    <xdr:to>
      <xdr:col>9</xdr:col>
      <xdr:colOff>683135</xdr:colOff>
      <xdr:row>1</xdr:row>
      <xdr:rowOff>122175</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1960" y="91440"/>
          <a:ext cx="671705" cy="2510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7620</xdr:colOff>
      <xdr:row>0</xdr:row>
      <xdr:rowOff>103505</xdr:rowOff>
    </xdr:from>
    <xdr:to>
      <xdr:col>9</xdr:col>
      <xdr:colOff>668530</xdr:colOff>
      <xdr:row>1</xdr:row>
      <xdr:rowOff>143765</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4340" y="103505"/>
          <a:ext cx="665990" cy="2485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124461</xdr:colOff>
      <xdr:row>24</xdr:row>
      <xdr:rowOff>137620</xdr:rowOff>
    </xdr:from>
    <xdr:to>
      <xdr:col>9</xdr:col>
      <xdr:colOff>633731</xdr:colOff>
      <xdr:row>51</xdr:row>
      <xdr:rowOff>38100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266181" y="4008580"/>
          <a:ext cx="2589530" cy="40152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Return on Assets (ROA)</a:t>
          </a:r>
        </a:p>
        <a:p>
          <a:r>
            <a:rPr lang="et-EE" sz="700" b="0" baseline="0">
              <a:solidFill>
                <a:schemeClr val="dk1"/>
              </a:solidFill>
              <a:latin typeface="+mn-lt"/>
              <a:ea typeface="+mn-ea"/>
              <a:cs typeface="+mn-cs"/>
            </a:rPr>
            <a:t>net profit / average assets * 100 </a:t>
          </a:r>
        </a:p>
        <a:p>
          <a:endParaRPr lang="en-GB" sz="700" b="0" baseline="0">
            <a:solidFill>
              <a:schemeClr val="dk1"/>
            </a:solidFill>
            <a:latin typeface="+mn-lt"/>
            <a:ea typeface="+mn-ea"/>
            <a:cs typeface="+mn-cs"/>
          </a:endParaRPr>
        </a:p>
        <a:p>
          <a:r>
            <a:rPr lang="en-GB" sz="700" b="0" baseline="0">
              <a:solidFill>
                <a:schemeClr val="dk1"/>
              </a:solidFill>
              <a:latin typeface="+mn-lt"/>
              <a:ea typeface="+mn-ea"/>
              <a:cs typeface="+mn-cs"/>
            </a:rPr>
            <a:t>CFROI</a:t>
          </a:r>
        </a:p>
        <a:p>
          <a:r>
            <a:rPr lang="en-GB" sz="700" b="0" baseline="0">
              <a:solidFill>
                <a:schemeClr val="dk1"/>
              </a:solidFill>
              <a:latin typeface="+mn-lt"/>
              <a:ea typeface="+mn-ea"/>
              <a:cs typeface="+mn-cs"/>
            </a:rPr>
            <a:t>operating profit / </a:t>
          </a:r>
          <a:r>
            <a:rPr lang="et-EE" sz="700" b="0" baseline="0">
              <a:solidFill>
                <a:schemeClr val="dk1"/>
              </a:solidFill>
              <a:latin typeface="+mn-lt"/>
              <a:ea typeface="+mn-ea"/>
              <a:cs typeface="+mn-cs"/>
            </a:rPr>
            <a:t>total equity</a:t>
          </a:r>
          <a:r>
            <a:rPr lang="en-GB" sz="700" b="0" baseline="0">
              <a:solidFill>
                <a:schemeClr val="dk1"/>
              </a:solidFill>
              <a:latin typeface="+mn-lt"/>
              <a:ea typeface="+mn-ea"/>
              <a:cs typeface="+mn-cs"/>
            </a:rPr>
            <a:t> (average)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Interest Margin (NIM)</a:t>
          </a:r>
        </a:p>
        <a:p>
          <a:r>
            <a:rPr lang="et-EE" sz="700" b="0" baseline="0">
              <a:solidFill>
                <a:schemeClr val="dk1"/>
              </a:solidFill>
              <a:latin typeface="+mn-lt"/>
              <a:ea typeface="+mn-ea"/>
              <a:cs typeface="+mn-cs"/>
            </a:rPr>
            <a:t>net interest income / average interest earning assets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Spread</a:t>
          </a:r>
        </a:p>
        <a:p>
          <a:r>
            <a:rPr lang="et-EE" sz="700" b="0" baseline="0">
              <a:solidFill>
                <a:schemeClr val="dk1"/>
              </a:solidFill>
              <a:latin typeface="+mn-lt"/>
              <a:ea typeface="+mn-ea"/>
              <a:cs typeface="+mn-cs"/>
            </a:rPr>
            <a:t>yield on interest earning assets - cost of interest bearing liabilities</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Cost/Income ratio (C/I)</a:t>
          </a:r>
        </a:p>
        <a:p>
          <a:r>
            <a:rPr lang="et-EE" sz="700" b="0" baseline="0">
              <a:solidFill>
                <a:schemeClr val="dk1"/>
              </a:solidFill>
              <a:latin typeface="+mn-lt"/>
              <a:ea typeface="+mn-ea"/>
              <a:cs typeface="+mn-cs"/>
            </a:rPr>
            <a:t>total operating expenses / total net income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Equity Multiplier (EM)</a:t>
          </a:r>
        </a:p>
        <a:p>
          <a:r>
            <a:rPr lang="et-EE" sz="700" b="0" baseline="0">
              <a:solidFill>
                <a:schemeClr val="dk1"/>
              </a:solidFill>
              <a:latin typeface="+mn-lt"/>
              <a:ea typeface="+mn-ea"/>
              <a:cs typeface="+mn-cs"/>
            </a:rPr>
            <a:t>average assets/ average equity (attributable to the owners of the parent)</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 of Risk (CoR) </a:t>
          </a:r>
          <a:endParaRPr lang="et-EE" sz="800"/>
        </a:p>
        <a:p>
          <a:r>
            <a:rPr lang="et-EE" sz="700" b="0" baseline="0">
              <a:solidFill>
                <a:schemeClr val="dk1"/>
              </a:solidFill>
              <a:latin typeface="+mn-lt"/>
              <a:ea typeface="+mn-ea"/>
              <a:cs typeface="+mn-cs"/>
            </a:rPr>
            <a:t>impairment losses on loans / average loan portfolio</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ratio (L/D)</a:t>
          </a:r>
        </a:p>
        <a:p>
          <a:r>
            <a:rPr lang="et-EE" sz="700" b="0" baseline="0">
              <a:solidFill>
                <a:schemeClr val="dk1"/>
              </a:solidFill>
              <a:latin typeface="+mn-lt"/>
              <a:ea typeface="+mn-ea"/>
              <a:cs typeface="+mn-cs"/>
            </a:rPr>
            <a:t>net loans / deposits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(w-o banking services) ratio</a:t>
          </a:r>
        </a:p>
        <a:p>
          <a:r>
            <a:rPr lang="et-EE" sz="700" b="0" baseline="0">
              <a:solidFill>
                <a:schemeClr val="dk1"/>
              </a:solidFill>
              <a:latin typeface="+mn-lt"/>
              <a:ea typeface="+mn-ea"/>
              <a:cs typeface="+mn-cs"/>
            </a:rPr>
            <a:t>net loans / (deposits - banking services' deposits) * 100</a:t>
          </a:r>
        </a:p>
        <a:p>
          <a:endParaRPr lang="et-EE" sz="700" b="0" baseline="0">
            <a:solidFill>
              <a:schemeClr val="dk1"/>
            </a:solidFill>
            <a:latin typeface="+mn-lt"/>
            <a:ea typeface="+mn-ea"/>
            <a:cs typeface="+mn-cs"/>
          </a:endParaRPr>
        </a:p>
      </xdr:txBody>
    </xdr:sp>
    <xdr:clientData/>
  </xdr:twoCellAnchor>
  <xdr:twoCellAnchor editAs="oneCell">
    <xdr:from>
      <xdr:col>9</xdr:col>
      <xdr:colOff>24765</xdr:colOff>
      <xdr:row>0</xdr:row>
      <xdr:rowOff>98425</xdr:rowOff>
    </xdr:from>
    <xdr:to>
      <xdr:col>9</xdr:col>
      <xdr:colOff>682841</xdr:colOff>
      <xdr:row>1</xdr:row>
      <xdr:rowOff>134875</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1485" y="98425"/>
          <a:ext cx="646646" cy="253620"/>
        </a:xfrm>
        <a:prstGeom prst="rect">
          <a:avLst/>
        </a:prstGeom>
      </xdr:spPr>
    </xdr:pic>
    <xdr:clientData/>
  </xdr:twoCellAnchor>
  <xdr:twoCellAnchor>
    <xdr:from>
      <xdr:col>0</xdr:col>
      <xdr:colOff>63500</xdr:colOff>
      <xdr:row>41</xdr:row>
      <xdr:rowOff>0</xdr:rowOff>
    </xdr:from>
    <xdr:to>
      <xdr:col>5</xdr:col>
      <xdr:colOff>495300</xdr:colOff>
      <xdr:row>47</xdr:row>
      <xdr:rowOff>2540</xdr:rowOff>
    </xdr:to>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63500" y="11307905"/>
          <a:ext cx="5880100" cy="9475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*Balance Sheet items used for quarterly ratio calculations have been calculated as an average of the previous quarter and the reporting quarter balances.</a:t>
          </a:r>
        </a:p>
        <a:p>
          <a:r>
            <a:rPr lang="et-EE" sz="800" b="0" i="1" baseline="0">
              <a:solidFill>
                <a:schemeClr val="dk1"/>
              </a:solidFill>
              <a:latin typeface="+mn-lt"/>
              <a:ea typeface="+mn-ea"/>
              <a:cs typeface="+mn-cs"/>
            </a:rPr>
            <a:t>Balance Sheet items used for annual ratio calculations have been calculated as an average of the previous year-end and reporting year-end balances. </a:t>
          </a:r>
        </a:p>
        <a:p>
          <a:r>
            <a:rPr lang="et-EE" sz="800" b="0" i="1" baseline="0">
              <a:solidFill>
                <a:schemeClr val="dk1"/>
              </a:solidFill>
              <a:latin typeface="+mn-lt"/>
              <a:ea typeface="+mn-ea"/>
              <a:cs typeface="+mn-cs"/>
            </a:rPr>
            <a:t>Ratios containing Profit and Loss Statement items have been calculated based on actual data. For annualization purposes quarterly data has been multiplied by 4.</a:t>
          </a:r>
        </a:p>
        <a:p>
          <a:endParaRPr lang="et-EE" sz="800" b="0" baseline="0">
            <a:solidFill>
              <a:schemeClr val="dk1"/>
            </a:solidFill>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6350</xdr:colOff>
      <xdr:row>0</xdr:row>
      <xdr:rowOff>99060</xdr:rowOff>
    </xdr:from>
    <xdr:to>
      <xdr:col>9</xdr:col>
      <xdr:colOff>667895</xdr:colOff>
      <xdr:row>1</xdr:row>
      <xdr:rowOff>142495</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3070" y="99060"/>
          <a:ext cx="665355" cy="24981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5" name="TextBox 4">
          <a:extLst>
            <a:ext uri="{FF2B5EF4-FFF2-40B4-BE49-F238E27FC236}">
              <a16:creationId xmlns:a16="http://schemas.microsoft.com/office/drawing/2014/main" id="{4F04D40C-DB04-4B63-9EF6-B56898682410}"/>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Capital adequacy ratios CT1,</a:t>
          </a:r>
          <a:r>
            <a:rPr lang="et-EE" sz="700" b="0" baseline="0">
              <a:latin typeface="+mn-lt"/>
            </a:rPr>
            <a:t> </a:t>
          </a:r>
          <a:r>
            <a:rPr lang="et-EE" sz="700" b="0">
              <a:solidFill>
                <a:schemeClr val="dk1"/>
              </a:solidFill>
              <a:latin typeface="+mn-lt"/>
              <a:ea typeface="+mn-ea"/>
              <a:cs typeface="+mn-cs"/>
            </a:rPr>
            <a:t>T1, and CAD are calculated as reported in COREP report</a:t>
          </a:r>
        </a:p>
        <a:p>
          <a:endParaRPr lang="et-EE" sz="700" b="0">
            <a:latin typeface="+mn-lt"/>
          </a:endParaRPr>
        </a:p>
        <a:p>
          <a:r>
            <a:rPr lang="et-EE" sz="700" b="0">
              <a:latin typeface="+mn-lt"/>
            </a:rPr>
            <a:t>MREL-TREA</a:t>
          </a:r>
        </a:p>
        <a:p>
          <a:r>
            <a:rPr lang="et-EE" sz="700" b="0">
              <a:latin typeface="+mn-lt"/>
            </a:rPr>
            <a:t>(net own funds and eligible liabilities) / risk</a:t>
          </a:r>
          <a:r>
            <a:rPr lang="et-EE" sz="700" b="0" baseline="0">
              <a:latin typeface="+mn-lt"/>
            </a:rPr>
            <a:t>-weighted assets</a:t>
          </a:r>
          <a:r>
            <a:rPr lang="et-EE" sz="700" b="0">
              <a:latin typeface="+mn-lt"/>
            </a:rPr>
            <a:t> * 100</a:t>
          </a:r>
        </a:p>
        <a:p>
          <a:endParaRPr lang="et-EE" sz="700" b="0">
            <a:latin typeface="+mn-lt"/>
          </a:endParaRPr>
        </a:p>
        <a:p>
          <a:r>
            <a:rPr lang="et-EE" sz="700" b="0">
              <a:latin typeface="+mn-lt"/>
            </a:rPr>
            <a:t>MREL-LRE</a:t>
          </a:r>
        </a:p>
        <a:p>
          <a:r>
            <a:rPr lang="et-EE" sz="700" b="0">
              <a:latin typeface="+mn-lt"/>
            </a:rPr>
            <a:t>(net own funds and eligible liabilities) / leverage ratio risk exposure amount* 100</a:t>
          </a:r>
        </a:p>
        <a:p>
          <a:endParaRPr lang="et-EE" sz="700" b="0">
            <a:latin typeface="+mn-lt"/>
          </a:endParaRPr>
        </a:p>
        <a:p>
          <a:r>
            <a:rPr lang="et-EE" sz="700" b="0">
              <a:latin typeface="+mn-lt"/>
            </a:rPr>
            <a:t>Leverage ratio</a:t>
          </a:r>
          <a:endParaRPr lang="et-EE" sz="700" b="0" baseline="0">
            <a:latin typeface="+mn-lt"/>
          </a:endParaRPr>
        </a:p>
        <a:p>
          <a:r>
            <a:rPr lang="et-EE" sz="700" b="0">
              <a:latin typeface="+mn-lt"/>
            </a:rPr>
            <a:t>total Tier 1 capital / leverage ratio risk exposure amount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138685</xdr:rowOff>
    </xdr:to>
    <xdr:pic>
      <xdr:nvPicPr>
        <xdr:cNvPr id="2" name="Picture 1" descr="lhv.png">
          <a:extLst>
            <a:ext uri="{FF2B5EF4-FFF2-40B4-BE49-F238E27FC236}">
              <a16:creationId xmlns:a16="http://schemas.microsoft.com/office/drawing/2014/main" id="{22E49D89-C2B9-45DC-89A2-C2AB1BE9F7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635</xdr:colOff>
      <xdr:row>0</xdr:row>
      <xdr:rowOff>114300</xdr:rowOff>
    </xdr:from>
    <xdr:to>
      <xdr:col>9</xdr:col>
      <xdr:colOff>688215</xdr:colOff>
      <xdr:row>1</xdr:row>
      <xdr:rowOff>135510</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355" y="114300"/>
          <a:ext cx="685040" cy="233300"/>
        </a:xfrm>
        <a:prstGeom prst="rect">
          <a:avLst/>
        </a:prstGeom>
      </xdr:spPr>
    </xdr:pic>
    <xdr:clientData/>
  </xdr:twoCellAnchor>
  <xdr:twoCellAnchor>
    <xdr:from>
      <xdr:col>0</xdr:col>
      <xdr:colOff>15240</xdr:colOff>
      <xdr:row>52</xdr:row>
      <xdr:rowOff>99060</xdr:rowOff>
    </xdr:from>
    <xdr:to>
      <xdr:col>7</xdr:col>
      <xdr:colOff>15240</xdr:colOff>
      <xdr:row>58</xdr:row>
      <xdr:rowOff>129540</xdr:rowOff>
    </xdr:to>
    <xdr:sp macro="" textlink="">
      <xdr:nvSpPr>
        <xdr:cNvPr id="3" name="TextBox 2">
          <a:extLst>
            <a:ext uri="{FF2B5EF4-FFF2-40B4-BE49-F238E27FC236}">
              <a16:creationId xmlns:a16="http://schemas.microsoft.com/office/drawing/2014/main" id="{76223468-1BAE-46D3-8196-19748D4B697C}"/>
            </a:ext>
          </a:extLst>
        </xdr:cNvPr>
        <xdr:cNvSpPr txBox="1"/>
      </xdr:nvSpPr>
      <xdr:spPr>
        <a:xfrm>
          <a:off x="15240" y="8511540"/>
          <a:ext cx="7147560" cy="9296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Since 31 Dec 2022 (incl.). the loan portfolio is presented in net value i.e after the allowance for credit losses.</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Stage 1 — Financial instrument that is not credit-impaired on initial recognition is classified to Stage 1 </a:t>
          </a:r>
        </a:p>
        <a:p>
          <a:r>
            <a:rPr lang="et-EE" sz="800" b="0" i="1" baseline="0">
              <a:solidFill>
                <a:schemeClr val="dk1"/>
              </a:solidFill>
              <a:latin typeface="+mn-lt"/>
              <a:ea typeface="+mn-ea"/>
              <a:cs typeface="+mn-cs"/>
            </a:rPr>
            <a:t>Stage 2 — If a significant increase in credit risk (SICR) since initial recognition is identified, the financial instrument is moved to Stage 2 </a:t>
          </a:r>
        </a:p>
        <a:p>
          <a:r>
            <a:rPr lang="et-EE" sz="800" b="0" i="1" baseline="0">
              <a:solidFill>
                <a:schemeClr val="dk1"/>
              </a:solidFill>
              <a:latin typeface="+mn-lt"/>
              <a:ea typeface="+mn-ea"/>
              <a:cs typeface="+mn-cs"/>
            </a:rPr>
            <a:t>Stage 3 — If the financial instrument is credit-impaired, the financial instrument is moved to Stage 3</a:t>
          </a:r>
        </a:p>
        <a:p>
          <a:r>
            <a:rPr lang="et-EE" sz="800" b="0" i="1" baseline="0">
              <a:solidFill>
                <a:schemeClr val="dk1"/>
              </a:solidFill>
              <a:latin typeface="+mn-lt"/>
              <a:ea typeface="+mn-ea"/>
              <a:cs typeface="+mn-cs"/>
            </a:rPr>
            <a:t>Please refer to section 2. 'Credit Risk'  of Group Annual Report 2022  for additional information regarding definitions or credit risk management.</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134875</xdr:rowOff>
    </xdr:to>
    <xdr:pic>
      <xdr:nvPicPr>
        <xdr:cNvPr id="2" name="Picture 1" descr="lhv.png">
          <a:extLst>
            <a:ext uri="{FF2B5EF4-FFF2-40B4-BE49-F238E27FC236}">
              <a16:creationId xmlns:a16="http://schemas.microsoft.com/office/drawing/2014/main" id="{1AC3D065-47A9-4B1C-8B2B-4E85EA2AB9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678180</xdr:colOff>
      <xdr:row>0</xdr:row>
      <xdr:rowOff>104775</xdr:rowOff>
    </xdr:from>
    <xdr:to>
      <xdr:col>9</xdr:col>
      <xdr:colOff>669165</xdr:colOff>
      <xdr:row>1</xdr:row>
      <xdr:rowOff>134875</xdr:rowOff>
    </xdr:to>
    <xdr:pic>
      <xdr:nvPicPr>
        <xdr:cNvPr id="2" name="Picture 1" descr="lhv.png">
          <a:extLst>
            <a:ext uri="{FF2B5EF4-FFF2-40B4-BE49-F238E27FC236}">
              <a16:creationId xmlns:a16="http://schemas.microsoft.com/office/drawing/2014/main" id="{609CD183-F5BB-47CB-B8FA-57A8AE425A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56320" y="104775"/>
          <a:ext cx="723775" cy="248540"/>
        </a:xfrm>
        <a:prstGeom prst="rect">
          <a:avLst/>
        </a:prstGeom>
      </xdr:spPr>
    </xdr:pic>
    <xdr:clientData/>
  </xdr:twoCellAnchor>
  <xdr:twoCellAnchor>
    <xdr:from>
      <xdr:col>6</xdr:col>
      <xdr:colOff>164465</xdr:colOff>
      <xdr:row>24</xdr:row>
      <xdr:rowOff>0</xdr:rowOff>
    </xdr:from>
    <xdr:to>
      <xdr:col>10</xdr:col>
      <xdr:colOff>38100</xdr:colOff>
      <xdr:row>40</xdr:row>
      <xdr:rowOff>71438</xdr:rowOff>
    </xdr:to>
    <xdr:sp macro="" textlink="">
      <xdr:nvSpPr>
        <xdr:cNvPr id="3" name="TextBox 2">
          <a:extLst>
            <a:ext uri="{FF2B5EF4-FFF2-40B4-BE49-F238E27FC236}">
              <a16:creationId xmlns:a16="http://schemas.microsoft.com/office/drawing/2014/main" id="{43E3F269-4047-4623-8DBA-B8E43B81D01A}"/>
            </a:ext>
          </a:extLst>
        </xdr:cNvPr>
        <xdr:cNvSpPr txBox="1"/>
      </xdr:nvSpPr>
      <xdr:spPr>
        <a:xfrm>
          <a:off x="6317615" y="4352925"/>
          <a:ext cx="2654935" cy="28336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Share of top 10 customers out of own funds</a:t>
          </a:r>
        </a:p>
        <a:p>
          <a:r>
            <a:rPr lang="et-EE" sz="800"/>
            <a:t>top 10 customer</a:t>
          </a:r>
          <a:r>
            <a:rPr lang="et-EE" sz="800" baseline="0"/>
            <a:t> group's EAD / group's own funds</a:t>
          </a:r>
        </a:p>
        <a:p>
          <a:endParaRPr lang="et-EE" sz="800" b="0" baseline="0">
            <a:latin typeface="+mn-lt"/>
          </a:endParaRPr>
        </a:p>
        <a:p>
          <a:r>
            <a:rPr lang="et-EE" sz="700" b="0" baseline="0">
              <a:latin typeface="+mn-lt"/>
            </a:rPr>
            <a:t>Price and foreign exchange risk (% of own funds)</a:t>
          </a:r>
        </a:p>
        <a:p>
          <a:r>
            <a:rPr lang="et-EE" sz="700" b="0" baseline="0">
              <a:latin typeface="+mn-lt"/>
            </a:rPr>
            <a:t>(price risk + foreign exchange risk) / group's own funds, </a:t>
          </a:r>
        </a:p>
        <a:p>
          <a:pPr marL="108000"/>
          <a:r>
            <a:rPr lang="et-EE" sz="700" b="0" baseline="0">
              <a:latin typeface="+mn-lt"/>
            </a:rPr>
            <a:t>where. price risk is potential loss estimated in stress scenario, which arises from securities and derivatives positions that are recognised at market value</a:t>
          </a:r>
        </a:p>
        <a:p>
          <a:pPr marL="108000"/>
          <a:r>
            <a:rPr lang="et-EE" sz="700" b="0" baseline="0">
              <a:latin typeface="+mn-lt"/>
            </a:rPr>
            <a:t>where foreign exchange risk is potential loss estimated in stress scenario, which arises from group's assets and liabilities on the statement of financial position and off the statement of financial position summed up by currencies i.e. open foreign currency position</a:t>
          </a:r>
        </a:p>
        <a:p>
          <a:endParaRPr lang="et-EE" sz="700" b="0" baseline="0">
            <a:latin typeface="+mn-lt"/>
          </a:endParaRPr>
        </a:p>
        <a:p>
          <a:r>
            <a:rPr lang="et-EE" sz="700" b="0" baseline="0">
              <a:latin typeface="+mn-lt"/>
            </a:rPr>
            <a:t>LCR, NSFR are calculated as reported in COREP report</a:t>
          </a:r>
        </a:p>
        <a:p>
          <a:endParaRPr lang="et-EE" sz="700" b="0" baseline="0">
            <a:latin typeface="+mn-lt"/>
          </a:endParaRPr>
        </a:p>
        <a:p>
          <a:r>
            <a:rPr lang="et-EE" sz="700" b="0" baseline="0">
              <a:latin typeface="+mn-lt"/>
            </a:rPr>
            <a:t>Assets encumbrance ratio</a:t>
          </a:r>
        </a:p>
        <a:p>
          <a:r>
            <a:rPr lang="et-EE" sz="700" b="0" baseline="0">
              <a:latin typeface="+mn-lt"/>
            </a:rPr>
            <a:t>Encumbered assets / total assets</a:t>
          </a:r>
        </a:p>
        <a:p>
          <a:endParaRPr lang="et-EE" sz="700" b="0" baseline="0">
            <a:latin typeface="+mn-lt"/>
          </a:endParaRP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598045</xdr:colOff>
      <xdr:row>1</xdr:row>
      <xdr:rowOff>142495</xdr:rowOff>
    </xdr:to>
    <xdr:pic>
      <xdr:nvPicPr>
        <xdr:cNvPr id="2" name="Picture 1" descr="lhv.png">
          <a:extLst>
            <a:ext uri="{FF2B5EF4-FFF2-40B4-BE49-F238E27FC236}">
              <a16:creationId xmlns:a16="http://schemas.microsoft.com/office/drawing/2014/main" id="{0AC87011-2FAE-4B3E-8827-310CCD3EE2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121920</xdr:colOff>
      <xdr:row>27</xdr:row>
      <xdr:rowOff>83821</xdr:rowOff>
    </xdr:from>
    <xdr:to>
      <xdr:col>9</xdr:col>
      <xdr:colOff>670560</xdr:colOff>
      <xdr:row>32</xdr:row>
      <xdr:rowOff>31750</xdr:rowOff>
    </xdr:to>
    <xdr:sp macro="" textlink="">
      <xdr:nvSpPr>
        <xdr:cNvPr id="4" name="TextBox 3">
          <a:extLst>
            <a:ext uri="{FF2B5EF4-FFF2-40B4-BE49-F238E27FC236}">
              <a16:creationId xmlns:a16="http://schemas.microsoft.com/office/drawing/2014/main" id="{335C6907-8C75-4F94-8D03-11C8931A5D98}"/>
            </a:ext>
          </a:extLst>
        </xdr:cNvPr>
        <xdr:cNvSpPr txBox="1"/>
      </xdr:nvSpPr>
      <xdr:spPr>
        <a:xfrm>
          <a:off x="6319520" y="4801871"/>
          <a:ext cx="2663190" cy="7099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LCR</a:t>
          </a:r>
          <a:r>
            <a:rPr lang="et-EE" sz="800"/>
            <a:t> calculated as reported in COREP report</a:t>
          </a:r>
        </a:p>
        <a:p>
          <a:r>
            <a:rPr lang="et-EE" sz="800" b="0" baseline="0">
              <a:latin typeface="+mn-lt"/>
            </a:rPr>
            <a:t>total high-quality liquid assets / (total outflows - total inflows)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145035</xdr:rowOff>
    </xdr:to>
    <xdr:pic>
      <xdr:nvPicPr>
        <xdr:cNvPr id="2" name="Picture 1" descr="lhv.png">
          <a:extLst>
            <a:ext uri="{FF2B5EF4-FFF2-40B4-BE49-F238E27FC236}">
              <a16:creationId xmlns:a16="http://schemas.microsoft.com/office/drawing/2014/main" id="{AA78B933-9A96-4263-A19F-C09492893B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362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9E266736-0D3A-449F-A157-47F5CCC44997}"/>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NSFR calculated as reported in COREP report</a:t>
          </a:r>
        </a:p>
        <a:p>
          <a:r>
            <a:rPr lang="et-EE" sz="800"/>
            <a:t>total available</a:t>
          </a:r>
          <a:r>
            <a:rPr lang="et-EE" sz="800" baseline="0"/>
            <a:t> stable funding</a:t>
          </a:r>
          <a:r>
            <a:rPr lang="et-EE" sz="800"/>
            <a:t> / required</a:t>
          </a:r>
          <a:r>
            <a:rPr lang="et-EE" sz="800" baseline="0"/>
            <a:t> stable funding</a:t>
          </a:r>
          <a:r>
            <a:rPr lang="et-EE" sz="800"/>
            <a:t> * 100</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9525</xdr:colOff>
      <xdr:row>0</xdr:row>
      <xdr:rowOff>114300</xdr:rowOff>
    </xdr:from>
    <xdr:to>
      <xdr:col>9</xdr:col>
      <xdr:colOff>688850</xdr:colOff>
      <xdr:row>1</xdr:row>
      <xdr:rowOff>136145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6245" y="114300"/>
          <a:ext cx="670435" cy="23774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24130</xdr:colOff>
      <xdr:row>0</xdr:row>
      <xdr:rowOff>114300</xdr:rowOff>
    </xdr:from>
    <xdr:to>
      <xdr:col>10</xdr:col>
      <xdr:colOff>510</xdr:colOff>
      <xdr:row>1</xdr:row>
      <xdr:rowOff>134240</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0850" y="114300"/>
          <a:ext cx="664720" cy="23711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8890</xdr:colOff>
      <xdr:row>0</xdr:row>
      <xdr:rowOff>96520</xdr:rowOff>
    </xdr:from>
    <xdr:to>
      <xdr:col>10</xdr:col>
      <xdr:colOff>10634</xdr:colOff>
      <xdr:row>1</xdr:row>
      <xdr:rowOff>143129</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0"/>
          <a:ext cx="676114" cy="251079"/>
        </a:xfrm>
        <a:prstGeom prst="rect">
          <a:avLst/>
        </a:prstGeom>
      </xdr:spPr>
    </xdr:pic>
    <xdr:clientData/>
  </xdr:twoCellAnchor>
  <xdr:twoCellAnchor>
    <xdr:from>
      <xdr:col>12</xdr:col>
      <xdr:colOff>0</xdr:colOff>
      <xdr:row>69</xdr:row>
      <xdr:rowOff>0</xdr:rowOff>
    </xdr:from>
    <xdr:to>
      <xdr:col>12</xdr:col>
      <xdr:colOff>5400</xdr:colOff>
      <xdr:row>73</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180340</xdr:colOff>
      <xdr:row>41</xdr:row>
      <xdr:rowOff>1270</xdr:rowOff>
    </xdr:from>
    <xdr:to>
      <xdr:col>9</xdr:col>
      <xdr:colOff>645159</xdr:colOff>
      <xdr:row>74</xdr:row>
      <xdr:rowOff>76200</xdr:rowOff>
    </xdr:to>
    <xdr:sp macro="" textlink="">
      <xdr:nvSpPr>
        <xdr:cNvPr id="6" name="TextBox 5">
          <a:extLst>
            <a:ext uri="{FF2B5EF4-FFF2-40B4-BE49-F238E27FC236}">
              <a16:creationId xmlns:a16="http://schemas.microsoft.com/office/drawing/2014/main" id="{58B2CAD2-7572-4E1B-A1F9-C2722D021C3D}"/>
            </a:ext>
          </a:extLst>
        </xdr:cNvPr>
        <xdr:cNvSpPr txBox="1"/>
      </xdr:nvSpPr>
      <xdr:spPr>
        <a:xfrm>
          <a:off x="6225540" y="6510020"/>
          <a:ext cx="2484119" cy="5091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solidFill>
                <a:schemeClr val="dk1"/>
              </a:solidFill>
              <a:latin typeface="+mn-lt"/>
              <a:ea typeface="+mn-ea"/>
              <a:cs typeface="+mn-cs"/>
            </a:rPr>
            <a:t>Return on Equity (ROE)</a:t>
          </a:r>
        </a:p>
        <a:p>
          <a:r>
            <a:rPr lang="et-EE" sz="700" b="0">
              <a:solidFill>
                <a:schemeClr val="dk1"/>
              </a:solidFill>
              <a:latin typeface="+mn-lt"/>
              <a:ea typeface="+mn-ea"/>
              <a:cs typeface="+mn-cs"/>
            </a:rPr>
            <a:t>net profit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pre-tax ROE </a:t>
          </a:r>
        </a:p>
        <a:p>
          <a:r>
            <a:rPr lang="et-EE" sz="700" b="0">
              <a:solidFill>
                <a:schemeClr val="dk1"/>
              </a:solidFill>
              <a:latin typeface="+mn-lt"/>
              <a:ea typeface="+mn-ea"/>
              <a:cs typeface="+mn-cs"/>
            </a:rPr>
            <a:t>profit before taxes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Return on Assets (ROA)</a:t>
          </a:r>
        </a:p>
        <a:p>
          <a:r>
            <a:rPr lang="et-EE" sz="700" b="0">
              <a:solidFill>
                <a:schemeClr val="dk1"/>
              </a:solidFill>
              <a:latin typeface="+mn-lt"/>
              <a:ea typeface="+mn-ea"/>
              <a:cs typeface="+mn-cs"/>
            </a:rPr>
            <a:t>net profit / average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Net Interest Margin (NIM)</a:t>
          </a:r>
        </a:p>
        <a:p>
          <a:r>
            <a:rPr lang="et-EE" sz="700" b="0">
              <a:solidFill>
                <a:schemeClr val="dk1"/>
              </a:solidFill>
              <a:latin typeface="+mn-lt"/>
              <a:ea typeface="+mn-ea"/>
              <a:cs typeface="+mn-cs"/>
            </a:rPr>
            <a:t>net interest income / average interest earning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Spread</a:t>
          </a:r>
        </a:p>
        <a:p>
          <a:r>
            <a:rPr lang="et-EE" sz="700" b="0">
              <a:solidFill>
                <a:schemeClr val="dk1"/>
              </a:solidFill>
              <a:latin typeface="+mn-lt"/>
              <a:ea typeface="+mn-ea"/>
              <a:cs typeface="+mn-cs"/>
            </a:rPr>
            <a:t>yield on interest-bearing assets - cost of interest bearing liabilities</a:t>
          </a:r>
        </a:p>
        <a:p>
          <a:endParaRPr lang="et-EE" sz="700" b="0" baseline="0">
            <a:latin typeface="HelveticaNeueLT Std"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Cost/Income ratio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total operating expenses / total net income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Equity Multiplier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average assets / average equity (attributable to the owners of the parent)</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ratio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(w-o banking services) ratio</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banking services'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 of Risk (CoR)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impairment losses on loans / average loan portfolio, gross</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HelveticaNeueLT Std" panose="020B0604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663450</xdr:colOff>
      <xdr:row>1</xdr:row>
      <xdr:rowOff>151385</xdr:rowOff>
    </xdr:to>
    <xdr:pic>
      <xdr:nvPicPr>
        <xdr:cNvPr id="2" name="Picture 1" descr="lhv.png">
          <a:extLst>
            <a:ext uri="{FF2B5EF4-FFF2-40B4-BE49-F238E27FC236}">
              <a16:creationId xmlns:a16="http://schemas.microsoft.com/office/drawing/2014/main" id="{2E76C139-EF13-4160-BCE3-9BDCCD32B1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2805" y="114300"/>
          <a:ext cx="721235" cy="25044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20406</xdr:colOff>
      <xdr:row>1</xdr:row>
      <xdr:rowOff>151385</xdr:rowOff>
    </xdr:to>
    <xdr:pic>
      <xdr:nvPicPr>
        <xdr:cNvPr id="2" name="Picture 1" descr="lhv.png">
          <a:extLst>
            <a:ext uri="{FF2B5EF4-FFF2-40B4-BE49-F238E27FC236}">
              <a16:creationId xmlns:a16="http://schemas.microsoft.com/office/drawing/2014/main" id="{65A39617-5422-4D6F-A656-E7AC3DE3EB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5200" y="114300"/>
          <a:ext cx="663026" cy="25044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29931</xdr:colOff>
      <xdr:row>1</xdr:row>
      <xdr:rowOff>141860</xdr:rowOff>
    </xdr:to>
    <xdr:pic>
      <xdr:nvPicPr>
        <xdr:cNvPr id="2" name="Picture 1" descr="lhv.png">
          <a:extLst>
            <a:ext uri="{FF2B5EF4-FFF2-40B4-BE49-F238E27FC236}">
              <a16:creationId xmlns:a16="http://schemas.microsoft.com/office/drawing/2014/main" id="{DCA95333-E4F9-414C-9C83-B72BF5AFB4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33816" cy="23647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1C53E9FC-D671-4A60-8702-F1279E44B065}"/>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Return on Equity (ROE)</a:t>
          </a:r>
        </a:p>
        <a:p>
          <a:r>
            <a:rPr lang="et-EE" sz="700" b="0">
              <a:latin typeface="+mn-lt"/>
            </a:rPr>
            <a:t>net profit  / </a:t>
          </a:r>
        </a:p>
        <a:p>
          <a:r>
            <a:rPr lang="et-EE" sz="700" b="0">
              <a:latin typeface="+mn-lt"/>
            </a:rPr>
            <a:t>average equity  * 100 </a:t>
          </a:r>
        </a:p>
        <a:p>
          <a:endParaRPr lang="et-EE" sz="700" b="0" baseline="0">
            <a:latin typeface="+mn-lt"/>
          </a:endParaRPr>
        </a:p>
        <a:p>
          <a:r>
            <a:rPr lang="et-EE" sz="700" b="0" baseline="0">
              <a:latin typeface="+mn-lt"/>
            </a:rPr>
            <a:t>Net Interest Margin (NIM)</a:t>
          </a:r>
        </a:p>
        <a:p>
          <a:r>
            <a:rPr lang="et-EE" sz="700" b="0" baseline="0">
              <a:latin typeface="+mn-lt"/>
            </a:rPr>
            <a:t>net interest income / average interest earning assets * 100 </a:t>
          </a:r>
        </a:p>
        <a:p>
          <a:endParaRPr lang="et-EE" sz="700" b="0" baseline="0">
            <a:latin typeface="+mn-lt"/>
          </a:endParaRPr>
        </a:p>
        <a:p>
          <a:r>
            <a:rPr lang="et-EE" sz="700" b="0" baseline="0">
              <a:latin typeface="+mn-lt"/>
            </a:rPr>
            <a:t>Cost/Income ratio (C/I)</a:t>
          </a:r>
        </a:p>
        <a:p>
          <a:r>
            <a:rPr lang="et-EE" sz="700" b="0" baseline="0">
              <a:latin typeface="+mn-lt"/>
            </a:rPr>
            <a:t>total operating expenses / total net income * 100</a:t>
          </a:r>
        </a:p>
        <a:p>
          <a:endParaRPr lang="et-EE" sz="700" b="0" baseline="0">
            <a:latin typeface="+mn-lt"/>
          </a:endParaRPr>
        </a:p>
        <a:p>
          <a:r>
            <a:rPr lang="et-EE" sz="700" b="0" baseline="0">
              <a:latin typeface="+mn-lt"/>
            </a:rPr>
            <a:t>Loans/Deposits ratio (L/D)</a:t>
          </a:r>
        </a:p>
        <a:p>
          <a:r>
            <a:rPr lang="et-EE" sz="700" b="0" baseline="0">
              <a:latin typeface="+mn-lt"/>
            </a:rPr>
            <a:t>net loans / deposits * 100</a:t>
          </a:r>
        </a:p>
        <a:p>
          <a:endParaRPr lang="et-EE" sz="700" b="0" baseline="0">
            <a:latin typeface="+mn-lt"/>
          </a:endParaRPr>
        </a:p>
        <a:p>
          <a:r>
            <a:rPr lang="et-EE" sz="700" b="0" baseline="0">
              <a:latin typeface="+mn-lt"/>
            </a:rPr>
            <a:t>Loans/Deposits (w-o banking services) ratio</a:t>
          </a:r>
        </a:p>
        <a:p>
          <a:r>
            <a:rPr lang="et-EE" sz="700" b="0" baseline="0">
              <a:latin typeface="+mn-lt"/>
            </a:rPr>
            <a:t>net loans / (deposits - banking services' deposits) * 100</a:t>
          </a:r>
        </a:p>
        <a:p>
          <a:endParaRPr lang="et-EE" sz="700" b="0" baseline="0">
            <a:latin typeface="+mn-lt"/>
          </a:endParaRPr>
        </a:p>
        <a:p>
          <a:r>
            <a:rPr lang="et-EE" sz="700" b="0" baseline="0">
              <a:latin typeface="+mn-lt"/>
            </a:rPr>
            <a:t>Spread</a:t>
          </a:r>
        </a:p>
        <a:p>
          <a:r>
            <a:rPr lang="et-EE" sz="700" b="0" baseline="0">
              <a:latin typeface="+mn-lt"/>
            </a:rPr>
            <a:t>yield on interest-bearing assets - cost of interest bearing liabilities</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657225</xdr:colOff>
      <xdr:row>0</xdr:row>
      <xdr:rowOff>114300</xdr:rowOff>
    </xdr:from>
    <xdr:to>
      <xdr:col>9</xdr:col>
      <xdr:colOff>643130</xdr:colOff>
      <xdr:row>1</xdr:row>
      <xdr:rowOff>138685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33385" y="114300"/>
          <a:ext cx="67043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20320</xdr:colOff>
      <xdr:row>0</xdr:row>
      <xdr:rowOff>96520</xdr:rowOff>
    </xdr:from>
    <xdr:to>
      <xdr:col>9</xdr:col>
      <xdr:colOff>671705</xdr:colOff>
      <xdr:row>1</xdr:row>
      <xdr:rowOff>136780</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96520"/>
          <a:ext cx="636145" cy="25108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679325</xdr:colOff>
      <xdr:row>1</xdr:row>
      <xdr:rowOff>139321</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70435" cy="251081"/>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16</xdr:row>
      <xdr:rowOff>86360</xdr:rowOff>
    </xdr:from>
    <xdr:to>
      <xdr:col>9</xdr:col>
      <xdr:colOff>618490</xdr:colOff>
      <xdr:row>27</xdr:row>
      <xdr:rowOff>38100</xdr:rowOff>
    </xdr:to>
    <xdr:sp macro="" textlink="">
      <xdr:nvSpPr>
        <xdr:cNvPr id="5" name="TextBox 4">
          <a:extLst>
            <a:ext uri="{FF2B5EF4-FFF2-40B4-BE49-F238E27FC236}">
              <a16:creationId xmlns:a16="http://schemas.microsoft.com/office/drawing/2014/main" id="{00000000-0008-0000-1000-000005000000}"/>
            </a:ext>
          </a:extLst>
        </xdr:cNvPr>
        <xdr:cNvSpPr txBox="1"/>
      </xdr:nvSpPr>
      <xdr:spPr>
        <a:xfrm>
          <a:off x="6184265" y="2753360"/>
          <a:ext cx="2480945" cy="1628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aseline="0">
              <a:solidFill>
                <a:schemeClr val="dk1"/>
              </a:solidFill>
              <a:latin typeface="+mn-lt"/>
              <a:ea typeface="+mn-ea"/>
              <a:cs typeface="+mn-cs"/>
            </a:rPr>
            <a:t>Return on Equity (ROE)</a:t>
          </a:r>
        </a:p>
        <a:p>
          <a:r>
            <a:rPr lang="et-EE" sz="700" baseline="0">
              <a:solidFill>
                <a:schemeClr val="dk1"/>
              </a:solidFill>
              <a:latin typeface="+mn-lt"/>
              <a:ea typeface="+mn-ea"/>
              <a:cs typeface="+mn-cs"/>
            </a:rPr>
            <a:t>net profit / average equity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pre-tax ROE </a:t>
          </a:r>
        </a:p>
        <a:p>
          <a:r>
            <a:rPr lang="et-EE" sz="700" baseline="0">
              <a:solidFill>
                <a:schemeClr val="dk1"/>
              </a:solidFill>
              <a:latin typeface="+mn-lt"/>
              <a:ea typeface="+mn-ea"/>
              <a:cs typeface="+mn-cs"/>
            </a:rPr>
            <a:t>profit before taxes / average equity * 100</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Return on Assets (ROA)</a:t>
          </a:r>
        </a:p>
        <a:p>
          <a:r>
            <a:rPr lang="et-EE" sz="700" baseline="0">
              <a:solidFill>
                <a:schemeClr val="dk1"/>
              </a:solidFill>
              <a:latin typeface="+mn-lt"/>
              <a:ea typeface="+mn-ea"/>
              <a:cs typeface="+mn-cs"/>
            </a:rPr>
            <a:t>net profit / average assets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Cost/Income ratio (C/I)</a:t>
          </a:r>
        </a:p>
        <a:p>
          <a:r>
            <a:rPr lang="et-EE" sz="700" baseline="0">
              <a:solidFill>
                <a:schemeClr val="dk1"/>
              </a:solidFill>
              <a:latin typeface="+mn-lt"/>
              <a:ea typeface="+mn-ea"/>
              <a:cs typeface="+mn-cs"/>
            </a:rPr>
            <a:t>total operating expenses / total income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9</xdr:col>
      <xdr:colOff>31750</xdr:colOff>
      <xdr:row>0</xdr:row>
      <xdr:rowOff>98425</xdr:rowOff>
    </xdr:from>
    <xdr:to>
      <xdr:col>9</xdr:col>
      <xdr:colOff>673610</xdr:colOff>
      <xdr:row>1</xdr:row>
      <xdr:rowOff>134875</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8470" y="98425"/>
          <a:ext cx="6342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635</xdr:colOff>
      <xdr:row>0</xdr:row>
      <xdr:rowOff>114301</xdr:rowOff>
    </xdr:from>
    <xdr:to>
      <xdr:col>9</xdr:col>
      <xdr:colOff>669545</xdr:colOff>
      <xdr:row>1</xdr:row>
      <xdr:rowOff>134736</xdr:rowOff>
    </xdr:to>
    <xdr:pic>
      <xdr:nvPicPr>
        <xdr:cNvPr id="2" name="Picture 1" descr="lhv.png">
          <a:extLst>
            <a:ext uri="{FF2B5EF4-FFF2-40B4-BE49-F238E27FC236}">
              <a16:creationId xmlns:a16="http://schemas.microsoft.com/office/drawing/2014/main" id="{729B642C-6ADC-453D-AF14-5A535E0056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5135" y="114301"/>
          <a:ext cx="660020" cy="23760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17780</xdr:colOff>
      <xdr:row>0</xdr:row>
      <xdr:rowOff>96520</xdr:rowOff>
    </xdr:from>
    <xdr:to>
      <xdr:col>9</xdr:col>
      <xdr:colOff>656210</xdr:colOff>
      <xdr:row>1</xdr:row>
      <xdr:rowOff>143625</xdr:rowOff>
    </xdr:to>
    <xdr:pic>
      <xdr:nvPicPr>
        <xdr:cNvPr id="2" name="Picture 1" descr="lhv.png">
          <a:extLst>
            <a:ext uri="{FF2B5EF4-FFF2-40B4-BE49-F238E27FC236}">
              <a16:creationId xmlns:a16="http://schemas.microsoft.com/office/drawing/2014/main" id="{89F66D56-FD68-4190-B0A5-468E4502F3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4500" y="96520"/>
          <a:ext cx="63716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8890</xdr:colOff>
      <xdr:row>0</xdr:row>
      <xdr:rowOff>96521</xdr:rowOff>
    </xdr:from>
    <xdr:to>
      <xdr:col>9</xdr:col>
      <xdr:colOff>672720</xdr:colOff>
      <xdr:row>1</xdr:row>
      <xdr:rowOff>136006</xdr:rowOff>
    </xdr:to>
    <xdr:pic>
      <xdr:nvPicPr>
        <xdr:cNvPr id="2" name="Picture 1" descr="lhv.png">
          <a:extLst>
            <a:ext uri="{FF2B5EF4-FFF2-40B4-BE49-F238E27FC236}">
              <a16:creationId xmlns:a16="http://schemas.microsoft.com/office/drawing/2014/main" id="{7B0E6091-FDC7-4DBA-8F0B-57FF4FAA2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1"/>
          <a:ext cx="656210"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0918A202-4F69-406A-8691-ADBE8BF450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17</xdr:row>
      <xdr:rowOff>104140</xdr:rowOff>
    </xdr:from>
    <xdr:to>
      <xdr:col>9</xdr:col>
      <xdr:colOff>600710</xdr:colOff>
      <xdr:row>34</xdr:row>
      <xdr:rowOff>121920</xdr:rowOff>
    </xdr:to>
    <xdr:sp macro="" textlink="">
      <xdr:nvSpPr>
        <xdr:cNvPr id="4" name="TextBox 3">
          <a:extLst>
            <a:ext uri="{FF2B5EF4-FFF2-40B4-BE49-F238E27FC236}">
              <a16:creationId xmlns:a16="http://schemas.microsoft.com/office/drawing/2014/main" id="{7BE83F1E-5711-494D-80EE-DDA94E3DFC41}"/>
            </a:ext>
          </a:extLst>
        </xdr:cNvPr>
        <xdr:cNvSpPr txBox="1"/>
      </xdr:nvSpPr>
      <xdr:spPr>
        <a:xfrm>
          <a:off x="6184265" y="3075940"/>
          <a:ext cx="2463165" cy="2760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 average equity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 average equity * 100</a:t>
          </a:r>
        </a:p>
        <a:p>
          <a:endParaRPr lang="et-EE" sz="700" b="0" baseline="0">
            <a:solidFill>
              <a:schemeClr val="dk1"/>
            </a:solidFill>
            <a:latin typeface="+mn-lt"/>
            <a:ea typeface="+mn-ea"/>
            <a:cs typeface="+mn-cs"/>
          </a:endParaRPr>
        </a:p>
        <a:p>
          <a:r>
            <a:rPr lang="et-EE" sz="700" b="0" baseline="0">
              <a:solidFill>
                <a:schemeClr val="dk1"/>
              </a:solidFill>
              <a:latin typeface="Calibri (Body)"/>
              <a:ea typeface="+mn-ea"/>
              <a:cs typeface="+mn-cs"/>
            </a:rPr>
            <a:t>Return on Assets (ROA)</a:t>
          </a:r>
        </a:p>
        <a:p>
          <a:r>
            <a:rPr lang="et-EE" sz="700" b="0" baseline="0">
              <a:solidFill>
                <a:schemeClr val="dk1"/>
              </a:solidFill>
              <a:latin typeface="Calibri (Body)"/>
              <a:ea typeface="+mn-ea"/>
              <a:cs typeface="+mn-cs"/>
            </a:rPr>
            <a:t>net profit / average assets * 100 </a:t>
          </a:r>
        </a:p>
        <a:p>
          <a:endParaRPr lang="et-EE" sz="700" b="0" baseline="0">
            <a:solidFill>
              <a:schemeClr val="dk1"/>
            </a:solidFill>
            <a:latin typeface="Calibri (Body)"/>
            <a:ea typeface="+mn-ea"/>
            <a:cs typeface="+mn-cs"/>
          </a:endParaRPr>
        </a:p>
        <a:p>
          <a:r>
            <a:rPr lang="et-EE" sz="700" b="0" baseline="0">
              <a:solidFill>
                <a:schemeClr val="dk1"/>
              </a:solidFill>
              <a:latin typeface="Calibri (Body)"/>
              <a:ea typeface="+mn-ea"/>
              <a:cs typeface="+mn-cs"/>
            </a:rPr>
            <a:t>Net loss ratio </a:t>
          </a:r>
        </a:p>
        <a:p>
          <a:r>
            <a:rPr lang="et-EE" sz="700" b="0" baseline="0">
              <a:solidFill>
                <a:schemeClr val="dk1"/>
              </a:solidFill>
              <a:latin typeface="Calibri (Body)"/>
              <a:ea typeface="+mn-ea"/>
              <a:cs typeface="+mn-cs"/>
            </a:rPr>
            <a:t>net incurred losses / net earned premiums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expense ratio</a:t>
          </a:r>
        </a:p>
        <a:p>
          <a:r>
            <a:rPr lang="et-EE" sz="700" b="0" baseline="0">
              <a:solidFill>
                <a:schemeClr val="dk1"/>
              </a:solidFill>
              <a:latin typeface="+mn-lt"/>
              <a:ea typeface="+mn-ea"/>
              <a:cs typeface="+mn-cs"/>
            </a:rPr>
            <a:t>(paid commissions - reinsurance commissions + administrative expenses + depreciation) / net earned premiums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2346960</xdr:colOff>
      <xdr:row>0</xdr:row>
      <xdr:rowOff>104775</xdr:rowOff>
    </xdr:from>
    <xdr:to>
      <xdr:col>3</xdr:col>
      <xdr:colOff>3038350</xdr:colOff>
      <xdr:row>1</xdr:row>
      <xdr:rowOff>103760</xdr:rowOff>
    </xdr:to>
    <xdr:pic>
      <xdr:nvPicPr>
        <xdr:cNvPr id="2" name="Picture 1" descr="lhv.png">
          <a:extLst>
            <a:ext uri="{FF2B5EF4-FFF2-40B4-BE49-F238E27FC236}">
              <a16:creationId xmlns:a16="http://schemas.microsoft.com/office/drawing/2014/main" id="{7F560CB5-F94C-4B39-A513-CE38FBB50F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50860" y="104775"/>
          <a:ext cx="691390" cy="23393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6</xdr:col>
      <xdr:colOff>175873</xdr:colOff>
      <xdr:row>27</xdr:row>
      <xdr:rowOff>772</xdr:rowOff>
    </xdr:from>
    <xdr:to>
      <xdr:col>9</xdr:col>
      <xdr:colOff>633095</xdr:colOff>
      <xdr:row>54</xdr:row>
      <xdr:rowOff>0</xdr:rowOff>
    </xdr:to>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6309973" y="4337822"/>
          <a:ext cx="2533672" cy="41203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a:t>
          </a:r>
        </a:p>
        <a:p>
          <a:r>
            <a:rPr lang="et-EE" sz="850" b="0" baseline="0">
              <a:solidFill>
                <a:schemeClr val="dk1"/>
              </a:solidFill>
              <a:latin typeface="+mn-lt"/>
              <a:ea typeface="+mn-ea"/>
              <a:cs typeface="+mn-cs"/>
            </a:rPr>
            <a:t>net profit (attributable to the owners of the parent) / number of shares</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 earnings per share</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book value per share</a:t>
          </a:r>
        </a:p>
        <a:p>
          <a:endParaRPr lang="et-EE" sz="850" b="0" baseline="0">
            <a:solidFill>
              <a:sysClr val="windowText" lastClr="000000"/>
            </a:solidFill>
            <a:latin typeface="+mn-lt"/>
          </a:endParaRPr>
        </a:p>
        <a:p>
          <a:pPr marL="0" indent="0"/>
          <a:r>
            <a:rPr lang="et-EE" sz="850" b="1" baseline="0">
              <a:solidFill>
                <a:sysClr val="windowText" lastClr="000000"/>
              </a:solidFill>
              <a:latin typeface="+mn-lt"/>
              <a:ea typeface="+mn-ea"/>
              <a:cs typeface="+mn-cs"/>
            </a:rPr>
            <a:t>DPS </a:t>
          </a:r>
        </a:p>
        <a:p>
          <a:r>
            <a:rPr lang="et-EE" sz="850" b="0" baseline="0">
              <a:solidFill>
                <a:sysClr val="windowText" lastClr="000000"/>
              </a:solidFill>
              <a:latin typeface="+mn-lt"/>
              <a:ea typeface="+mn-ea"/>
              <a:cs typeface="+mn-cs"/>
            </a:rPr>
            <a:t>net dividend paid during the period/ number of the shares at that moment</a:t>
          </a: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Presumed net dividend per share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Based on the Dividend Policy approved by the General Meeting of  LHV Group on 20 March 2024. The annual General Meeting of shareholders decides dividend payments and does not have to take into account the Dividend Policy</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Weighted average share price of the period: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Trading volume of the period / number of shares traded during the period</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Stock information is obtained from Nasdaq Baltic webpage: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twoCellAnchor editAs="oneCell">
    <xdr:from>
      <xdr:col>8</xdr:col>
      <xdr:colOff>665480</xdr:colOff>
      <xdr:row>0</xdr:row>
      <xdr:rowOff>97155</xdr:rowOff>
    </xdr:from>
    <xdr:to>
      <xdr:col>9</xdr:col>
      <xdr:colOff>687580</xdr:colOff>
      <xdr:row>1</xdr:row>
      <xdr:rowOff>101855</xdr:rowOff>
    </xdr:to>
    <xdr:pic>
      <xdr:nvPicPr>
        <xdr:cNvPr id="5" name="Picture 4" descr="lhv.png">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155"/>
          <a:ext cx="693930" cy="23647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553720</xdr:colOff>
      <xdr:row>0</xdr:row>
      <xdr:rowOff>104775</xdr:rowOff>
    </xdr:from>
    <xdr:to>
      <xdr:col>9</xdr:col>
      <xdr:colOff>593600</xdr:colOff>
      <xdr:row>1</xdr:row>
      <xdr:rowOff>96775</xdr:rowOff>
    </xdr:to>
    <xdr:pic>
      <xdr:nvPicPr>
        <xdr:cNvPr id="4" name="Picture 3" descr="lhv.png">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33540" y="104775"/>
          <a:ext cx="658370" cy="23584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11</xdr:col>
      <xdr:colOff>222885</xdr:colOff>
      <xdr:row>0</xdr:row>
      <xdr:rowOff>97790</xdr:rowOff>
    </xdr:from>
    <xdr:to>
      <xdr:col>12</xdr:col>
      <xdr:colOff>450725</xdr:colOff>
      <xdr:row>1</xdr:row>
      <xdr:rowOff>107570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75985" y="97790"/>
          <a:ext cx="676150" cy="2371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le:///\\ad.lhv.eu\lhv\Finantsjuhtimine\JUHTIMISARVESTUS\LHVGrupp%20v1.121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lhv.eu\lhv\Finantsjuhtimine\JUHTIMISARVESTUS\LHVGrupp%20v1.7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mPL 9Q"/>
      <sheetName val="mBS 9Q"/>
      <sheetName val="mSA"/>
      <sheetName val="mL"/>
      <sheetName val="mAK"/>
      <sheetName val="aktsia"/>
      <sheetName val="fAK"/>
      <sheetName val="5y"/>
      <sheetName val="OV alt"/>
      <sheetName val="OV"/>
      <sheetName val="QR"/>
      <sheetName val="IQR"/>
      <sheetName val="MR"/>
      <sheetName val="MRg"/>
      <sheetName val="Group Q"/>
      <sheetName val="Group"/>
      <sheetName val="Bank"/>
      <sheetName val="Vh"/>
      <sheetName val="Fn"/>
      <sheetName val="Gs"/>
      <sheetName val="Mo"/>
      <sheetName val="Kj"/>
      <sheetName val="rmp"/>
      <sheetName val="FTK"/>
      <sheetName val="Gk"/>
      <sheetName val="Pk"/>
      <sheetName val="grupp"/>
      <sheetName val="pank"/>
      <sheetName val="ps"/>
      <sheetName val="pf"/>
      <sheetName val="pe"/>
      <sheetName val="fin"/>
      <sheetName val="varah"/>
      <sheetName val="cub"/>
      <sheetName val="moki"/>
      <sheetName val="klient"/>
      <sheetName val="eli"/>
      <sheetName val="GkF"/>
      <sheetName val="PkF"/>
      <sheetName val="PsF"/>
      <sheetName val="FinF"/>
      <sheetName val="VhF"/>
      <sheetName val="GsF"/>
      <sheetName val="MoF"/>
      <sheetName val="CuF"/>
      <sheetName val="eliF"/>
      <sheetName val="PVH"/>
      <sheetName val="Moki ajalugu"/>
      <sheetName val="FFPv"/>
      <sheetName val="k"/>
      <sheetName v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ow r="11">
          <cell r="C11">
            <v>1E-3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40"/>
  <sheetViews>
    <sheetView showGridLines="0" zoomScaleNormal="100" workbookViewId="0">
      <selection activeCell="M26" sqref="M26"/>
    </sheetView>
  </sheetViews>
  <sheetFormatPr defaultColWidth="9.1640625" defaultRowHeight="11.25"/>
  <cols>
    <col min="1" max="1" width="43.1640625" style="142" customWidth="1"/>
    <col min="2" max="2" width="8.6640625" customWidth="1"/>
    <col min="3" max="4" width="8.1640625" customWidth="1"/>
    <col min="5" max="5" width="7.83203125" customWidth="1"/>
    <col min="6" max="6" width="9" customWidth="1"/>
    <col min="7" max="12" width="8.1640625" customWidth="1"/>
  </cols>
  <sheetData>
    <row r="1" spans="1:12" s="11" customFormat="1" ht="17.25" customHeight="1">
      <c r="A1" s="8" t="s">
        <v>0</v>
      </c>
      <c r="B1" s="9"/>
      <c r="C1" s="9"/>
      <c r="D1" s="10"/>
      <c r="E1" s="10"/>
      <c r="F1" s="10"/>
      <c r="G1" s="10"/>
      <c r="H1" s="10"/>
    </row>
    <row r="2" spans="1:12" s="12" customFormat="1" ht="17.25" customHeight="1">
      <c r="A2" s="136">
        <v>46112</v>
      </c>
      <c r="B2" s="14"/>
      <c r="C2" s="14"/>
      <c r="D2" s="15"/>
      <c r="E2" s="15"/>
      <c r="F2" s="15"/>
      <c r="G2" s="15"/>
      <c r="H2" s="15"/>
    </row>
    <row r="3" spans="1:12" s="18" customFormat="1" ht="6" customHeight="1">
      <c r="A3" s="1"/>
      <c r="B3" s="1"/>
      <c r="C3" s="1"/>
      <c r="D3" s="2"/>
      <c r="E3" s="2"/>
      <c r="F3" s="2"/>
      <c r="G3" s="2"/>
      <c r="H3" s="2"/>
      <c r="I3" s="2"/>
      <c r="J3" s="2"/>
      <c r="K3" s="2"/>
      <c r="L3" s="2"/>
    </row>
    <row r="4" spans="1:12" ht="12.75">
      <c r="B4" s="4"/>
      <c r="C4" s="5"/>
      <c r="D4" s="6"/>
    </row>
    <row r="5" spans="1:12" ht="21">
      <c r="A5" s="127" t="s">
        <v>148</v>
      </c>
    </row>
    <row r="7" spans="1:12" ht="15.75">
      <c r="A7" s="122" t="s">
        <v>16</v>
      </c>
    </row>
    <row r="8" spans="1:12" ht="11.25" customHeight="1">
      <c r="A8" s="105"/>
    </row>
    <row r="9" spans="1:12" ht="15">
      <c r="A9" s="143" t="s">
        <v>393</v>
      </c>
    </row>
    <row r="10" spans="1:12" ht="15">
      <c r="A10" s="143" t="s">
        <v>394</v>
      </c>
    </row>
    <row r="11" spans="1:12" ht="15">
      <c r="A11" s="143" t="s">
        <v>395</v>
      </c>
      <c r="L11" s="545"/>
    </row>
    <row r="12" spans="1:12" ht="14.45" customHeight="1">
      <c r="A12" s="143" t="s">
        <v>142</v>
      </c>
    </row>
    <row r="13" spans="1:12" ht="14.45" customHeight="1">
      <c r="A13" s="143" t="s">
        <v>17</v>
      </c>
    </row>
    <row r="14" spans="1:12" ht="14.45" customHeight="1">
      <c r="A14" s="143" t="s">
        <v>18</v>
      </c>
    </row>
    <row r="15" spans="1:12" ht="15">
      <c r="A15" s="143" t="s">
        <v>396</v>
      </c>
    </row>
    <row r="16" spans="1:12" ht="15">
      <c r="A16" s="143" t="s">
        <v>397</v>
      </c>
    </row>
    <row r="17" spans="1:4" ht="15">
      <c r="A17" s="143" t="s">
        <v>398</v>
      </c>
    </row>
    <row r="18" spans="1:4" ht="15">
      <c r="A18" s="143" t="s">
        <v>401</v>
      </c>
    </row>
    <row r="19" spans="1:4" ht="15">
      <c r="A19" s="143" t="s">
        <v>399</v>
      </c>
    </row>
    <row r="20" spans="1:4" ht="15">
      <c r="A20" s="143" t="s">
        <v>400</v>
      </c>
    </row>
    <row r="21" spans="1:4" ht="15">
      <c r="A21" s="143" t="s">
        <v>414</v>
      </c>
    </row>
    <row r="22" spans="1:4" ht="14.45" customHeight="1">
      <c r="A22" s="143" t="s">
        <v>143</v>
      </c>
      <c r="C22" s="119"/>
      <c r="D22" s="119"/>
    </row>
    <row r="23" spans="1:4" ht="14.45" customHeight="1">
      <c r="A23" s="143" t="s">
        <v>19</v>
      </c>
    </row>
    <row r="24" spans="1:4" ht="14.45" customHeight="1">
      <c r="A24" s="143" t="s">
        <v>421</v>
      </c>
      <c r="C24" s="120"/>
      <c r="D24" s="120"/>
    </row>
    <row r="25" spans="1:4" ht="14.45" customHeight="1">
      <c r="A25" s="143" t="s">
        <v>391</v>
      </c>
    </row>
    <row r="26" spans="1:4" ht="14.45" customHeight="1">
      <c r="A26" s="143" t="s">
        <v>390</v>
      </c>
    </row>
    <row r="27" spans="1:4" ht="15">
      <c r="A27" s="143" t="s">
        <v>392</v>
      </c>
      <c r="C27" s="120"/>
      <c r="D27" s="120"/>
    </row>
    <row r="28" spans="1:4" ht="14.45" customHeight="1">
      <c r="A28" s="143" t="s">
        <v>144</v>
      </c>
    </row>
    <row r="29" spans="1:4" ht="14.45" customHeight="1">
      <c r="A29" s="143" t="s">
        <v>20</v>
      </c>
    </row>
    <row r="30" spans="1:4" ht="14.45" customHeight="1">
      <c r="A30" s="143" t="s">
        <v>186</v>
      </c>
    </row>
    <row r="31" spans="1:4" ht="14.45" customHeight="1">
      <c r="A31" s="143" t="s">
        <v>21</v>
      </c>
    </row>
    <row r="32" spans="1:4" ht="14.45" customHeight="1">
      <c r="A32" s="143" t="s">
        <v>183</v>
      </c>
    </row>
    <row r="33" spans="1:1" ht="14.45" customHeight="1">
      <c r="A33" s="143" t="s">
        <v>184</v>
      </c>
    </row>
    <row r="34" spans="1:1" ht="14.45" customHeight="1">
      <c r="A34" s="143" t="s">
        <v>185</v>
      </c>
    </row>
    <row r="35" spans="1:1" ht="14.45" customHeight="1">
      <c r="A35" s="143" t="s">
        <v>207</v>
      </c>
    </row>
    <row r="36" spans="1:1" ht="14.45" customHeight="1">
      <c r="A36" s="143" t="s">
        <v>22</v>
      </c>
    </row>
    <row r="37" spans="1:1" ht="14.45" customHeight="1">
      <c r="A37" s="143" t="s">
        <v>23</v>
      </c>
    </row>
    <row r="38" spans="1:1" ht="14.45" customHeight="1">
      <c r="A38" s="143" t="s">
        <v>24</v>
      </c>
    </row>
    <row r="39" spans="1:1" ht="15">
      <c r="A39" s="143"/>
    </row>
    <row r="40" spans="1:1" ht="15">
      <c r="A40" s="143"/>
    </row>
  </sheetData>
  <hyperlinks>
    <hyperlink ref="A14" location="gSA!A1" tooltip="gSA" display="AS LHV Group Financial and Operational Ratios" xr:uid="{00000000-0004-0000-0000-000000000000}"/>
    <hyperlink ref="A22" location="'pPL 9Q'!A1" tooltip="pPL 9Q" display="AS LHV Pank Income Statement" xr:uid="{00000000-0004-0000-0000-000003000000}"/>
    <hyperlink ref="A23" location="'pBS 9Q'!A1" tooltip="pBS 9Q" display="AS LHV Pank Balance Sheet" xr:uid="{00000000-0004-0000-0000-000004000000}"/>
    <hyperlink ref="A24" location="pSA!A1" tooltip="pSA" display="AS LHV Pank Financial and Operational Ratios" xr:uid="{00000000-0004-0000-0000-000005000000}"/>
    <hyperlink ref="A28" location="'vhPL 9Q'!A1" tooltip="vhPL 9Q" display="AS LHV Varahaldus Income Statement" xr:uid="{00000000-0004-0000-0000-00000A000000}"/>
    <hyperlink ref="A29" location="'vhBS 9Q'!A1" tooltip="vhBS 9Q" display="AS LHV Varahaldus Balance Sheet" xr:uid="{00000000-0004-0000-0000-00000B000000}"/>
    <hyperlink ref="A30" location="vhSA!A1" tooltip="vhSA" display="AS LHV Varahaldus Financial and Operational ratios" xr:uid="{00000000-0004-0000-0000-00000C000000}"/>
    <hyperlink ref="A31" location="vhAUM!A1" tooltip="vhAUM" display="AS LHV Varahaldus Assets Under Management" xr:uid="{00000000-0004-0000-0000-00000D000000}"/>
    <hyperlink ref="A13" location="'gBS 9Q'!A1" tooltip="gBS 9Q" display="AS LHV Group Balance Sheet" xr:uid="{00000000-0004-0000-0000-000013000000}"/>
    <hyperlink ref="A12" location="'gPL 9Q'!A1" tooltip="gPL 9Q" display="AS LHV Group Income Statement" xr:uid="{00000000-0004-0000-0000-000014000000}"/>
    <hyperlink ref="A38" location="Cal!A1" display="Financial Calendar and Contacts" xr:uid="{00000000-0004-0000-0000-000015000000}"/>
    <hyperlink ref="A36" location="Share!A1" display="Share information" xr:uid="{00000000-0004-0000-0000-000016000000}"/>
    <hyperlink ref="A37" location="Bonds!A1" display="Bond information" xr:uid="{00000000-0004-0000-0000-000018000000}"/>
    <hyperlink ref="A32" location="'kPL 9Q'!A1" display="AS LHV Kindlustus Income Statement" xr:uid="{CEFEB347-4514-4676-81FF-368BF08221F1}"/>
    <hyperlink ref="A33" location="'kBS 9Q'!A1" display="AS LHV Kindlustus Balance Sheet" xr:uid="{8D14FB69-EF34-4E87-A454-6CEC983217E7}"/>
    <hyperlink ref="A34" location="kSA!A1" display="AS LHV Kindlustus Financial and Operational Ratios" xr:uid="{7274E71C-B7A6-48AC-9B88-4C3F5E412867}"/>
    <hyperlink ref="A25" location="'ukPL 9Q'!A1" display="LHV UK Ltd kasumiaruanne" xr:uid="{576DB972-07C0-4E70-888A-571B8629F388}"/>
    <hyperlink ref="A26" location="'ukBS 9Q'!Print_Area" display="LHV UK Ltd bilanss" xr:uid="{58773629-5D93-44FE-933E-43F7C015E0DF}"/>
    <hyperlink ref="A35" location="ESG!A1" display="ESG data" xr:uid="{C302F0B6-34A3-47DC-A584-D1E7B32F90C5}"/>
    <hyperlink ref="A9" location="Str!A1" display="Struktuur ja juhtimine" xr:uid="{DEB7684F-4E0B-47AA-8D70-D2120887951B}"/>
    <hyperlink ref="A10" location="FP!A1" display="Strateegia ja finantsplaan" xr:uid="{BA1CB037-60CF-43A5-B56A-93452AEB373F}"/>
    <hyperlink ref="A11" location="KR!A1" display="LHV krediidireitingud" xr:uid="{9F19CC78-D23A-438B-B39D-675263C35DE6}"/>
    <hyperlink ref="A15" location="gKSA!A1" tooltip="gSA" display="AS LHV Group suhtarvud" xr:uid="{8F909963-DE95-4AE6-8EA6-2CC1620BB061}"/>
    <hyperlink ref="A16" location="gL!A1" tooltip="gSA" display="AS LHV Group kapitalisuhtarvud" xr:uid="{E4D8CE8A-9A26-418C-A321-57AA246E0E60}"/>
    <hyperlink ref="A17" location="gLK!A1" tooltip="gSA" display="AS LHV Group laenud majandusharude lõikes" xr:uid="{76126C8E-08B1-452D-95A6-87DF9193CCB2}"/>
    <hyperlink ref="A19" location="gRi!A1" tooltip="gSA" display="AS LHV Group muud riskinäitajad" xr:uid="{D5221630-9185-4CF9-A3BB-46B4AB28D249}"/>
    <hyperlink ref="A20" location="gLCR!A1" tooltip="gSA" display="AS LHV Group likviidsuse kattekordaja" xr:uid="{90D995B5-6F2C-44BB-865E-901CF7DA024D}"/>
    <hyperlink ref="A27" location="ukSA!A1" display="LHV Bank Ltd suhtarvud" xr:uid="{E2FC2C4A-5F33-4F78-A3D5-ED423FE34F7C}"/>
    <hyperlink ref="A18" location="gLia!A1" tooltip="gSA" display="AS LHV Group kohustised" xr:uid="{82C00640-DA05-4011-A67A-51EA92B2F7DF}"/>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98385-5B97-4D76-8B45-66DD5D7287E8}">
  <sheetPr codeName="Sheet1">
    <tabColor rgb="FF0070C0"/>
    <pageSetUpPr fitToPage="1"/>
  </sheetPr>
  <dimension ref="A1:M72"/>
  <sheetViews>
    <sheetView showGridLines="0" zoomScale="90" zoomScaleNormal="90" zoomScaleSheetLayoutView="90" workbookViewId="0"/>
  </sheetViews>
  <sheetFormatPr defaultRowHeight="11.25"/>
  <cols>
    <col min="1" max="1" width="64.6640625" customWidth="1"/>
    <col min="2" max="10" width="15.1640625" customWidth="1"/>
    <col min="11" max="11" width="11.1640625" customWidth="1"/>
  </cols>
  <sheetData>
    <row r="1" spans="1:10" s="11" customFormat="1" ht="17.25" customHeight="1">
      <c r="A1" s="8" t="s">
        <v>0</v>
      </c>
      <c r="B1" s="9"/>
      <c r="C1" s="9"/>
      <c r="D1" s="10"/>
      <c r="E1" s="10"/>
      <c r="F1" s="10"/>
      <c r="G1" s="10"/>
      <c r="H1" s="10"/>
    </row>
    <row r="2" spans="1:10" s="12" customFormat="1" ht="17.25" customHeight="1">
      <c r="A2" s="136">
        <f>Cont!A2</f>
        <v>46112</v>
      </c>
      <c r="B2" s="14"/>
      <c r="C2" s="14"/>
      <c r="D2" s="15"/>
      <c r="E2" s="15"/>
      <c r="F2" s="15"/>
      <c r="G2" s="15"/>
      <c r="H2" s="15"/>
    </row>
    <row r="3" spans="1:10" s="18" customFormat="1" ht="6" customHeight="1">
      <c r="A3" s="1"/>
      <c r="B3" s="1"/>
      <c r="C3" s="1"/>
      <c r="D3" s="2"/>
      <c r="E3" s="2"/>
      <c r="F3" s="2"/>
      <c r="G3" s="2"/>
      <c r="H3" s="2"/>
      <c r="I3" s="2"/>
      <c r="J3" s="2"/>
    </row>
    <row r="5" spans="1:10" ht="18.75">
      <c r="A5" s="105" t="s">
        <v>302</v>
      </c>
      <c r="J5" s="95" t="s">
        <v>25</v>
      </c>
    </row>
    <row r="6" spans="1:10" ht="18.75">
      <c r="A6" s="105"/>
      <c r="J6" s="95"/>
    </row>
    <row r="7" spans="1:10" ht="18.75">
      <c r="A7" s="105"/>
      <c r="J7" s="95"/>
    </row>
    <row r="9" spans="1:10" ht="11.25" customHeight="1">
      <c r="A9" s="106"/>
      <c r="B9" s="106"/>
      <c r="C9" s="106"/>
      <c r="D9" s="106"/>
      <c r="E9" s="106"/>
      <c r="F9" s="106"/>
      <c r="G9" s="106"/>
      <c r="H9" s="106"/>
      <c r="I9" s="106"/>
      <c r="J9" s="106"/>
    </row>
    <row r="10" spans="1:10" ht="11.25" customHeight="1">
      <c r="A10" s="106"/>
      <c r="B10" s="106"/>
      <c r="C10" s="106"/>
      <c r="D10" s="106"/>
      <c r="E10" s="106"/>
      <c r="F10" s="106"/>
      <c r="G10" s="106"/>
      <c r="H10" s="106"/>
      <c r="I10" s="106"/>
      <c r="J10" s="106"/>
    </row>
    <row r="11" spans="1:10" ht="11.25" customHeight="1">
      <c r="A11" s="106"/>
      <c r="B11" s="106"/>
      <c r="C11" s="106"/>
      <c r="D11" s="106"/>
      <c r="E11" s="106"/>
      <c r="F11" s="106"/>
      <c r="G11" s="106"/>
      <c r="H11" s="106"/>
      <c r="I11" s="106"/>
      <c r="J11" s="106"/>
    </row>
    <row r="12" spans="1:10" ht="11.25" customHeight="1">
      <c r="A12" s="106"/>
      <c r="B12" s="106"/>
      <c r="C12" s="106"/>
      <c r="D12" s="106"/>
      <c r="E12" s="106"/>
      <c r="F12" s="106"/>
      <c r="G12" s="106"/>
      <c r="H12" s="106"/>
      <c r="I12" s="106"/>
      <c r="J12" s="106"/>
    </row>
    <row r="13" spans="1:10" ht="11.25" customHeight="1">
      <c r="A13" s="106"/>
      <c r="B13" s="106"/>
      <c r="C13" s="106"/>
      <c r="D13" s="106"/>
      <c r="E13" s="106"/>
      <c r="F13" s="106"/>
      <c r="G13" s="106"/>
      <c r="H13" s="106"/>
      <c r="I13" s="106"/>
      <c r="J13" s="106"/>
    </row>
    <row r="14" spans="1:10" ht="11.25" customHeight="1">
      <c r="A14" s="106"/>
      <c r="B14" s="106"/>
      <c r="C14" s="106"/>
      <c r="D14" s="106"/>
      <c r="E14" s="106"/>
      <c r="F14" s="106"/>
      <c r="G14" s="106"/>
      <c r="H14" s="106"/>
      <c r="I14" s="106"/>
      <c r="J14" s="106"/>
    </row>
    <row r="15" spans="1:10" ht="18.75">
      <c r="A15" s="105" t="s">
        <v>260</v>
      </c>
    </row>
    <row r="16" spans="1:10">
      <c r="A16" s="107"/>
      <c r="B16" s="107"/>
      <c r="C16" s="107"/>
      <c r="D16" s="107"/>
      <c r="E16" s="107"/>
      <c r="F16" s="107"/>
      <c r="G16" s="107"/>
      <c r="H16" s="107"/>
      <c r="I16" s="107"/>
      <c r="J16" s="107"/>
    </row>
    <row r="17" spans="1:13">
      <c r="A17" s="107"/>
      <c r="B17" s="107"/>
      <c r="C17" s="107"/>
      <c r="D17" s="107"/>
      <c r="E17" s="107"/>
      <c r="F17" s="107"/>
      <c r="G17" s="107"/>
      <c r="H17" s="107"/>
      <c r="I17" s="107"/>
      <c r="J17" s="107"/>
    </row>
    <row r="18" spans="1:13">
      <c r="A18" s="107"/>
      <c r="B18" s="107"/>
      <c r="C18" s="107"/>
      <c r="D18" s="107"/>
      <c r="E18" s="107"/>
      <c r="F18" s="107"/>
      <c r="G18" s="107"/>
      <c r="H18" s="107"/>
      <c r="I18" s="107"/>
      <c r="J18" s="107"/>
    </row>
    <row r="19" spans="1:13" s="18" customFormat="1" ht="12" customHeight="1">
      <c r="A19"/>
      <c r="B19"/>
      <c r="C19"/>
      <c r="D19"/>
      <c r="E19"/>
      <c r="F19"/>
      <c r="G19"/>
      <c r="H19"/>
      <c r="I19"/>
      <c r="J19"/>
      <c r="K19" s="37"/>
      <c r="L19" s="17"/>
      <c r="M19" s="17"/>
    </row>
    <row r="20" spans="1:13" s="18" customFormat="1" ht="12.75">
      <c r="A20"/>
      <c r="B20"/>
      <c r="C20"/>
      <c r="D20"/>
      <c r="E20"/>
      <c r="F20"/>
      <c r="G20"/>
      <c r="H20"/>
      <c r="I20"/>
      <c r="J20"/>
      <c r="K20" s="37"/>
      <c r="L20" s="17"/>
      <c r="M20" s="17"/>
    </row>
    <row r="21" spans="1:13" s="30" customFormat="1" ht="12.75">
      <c r="A21"/>
      <c r="B21"/>
      <c r="C21"/>
      <c r="D21"/>
      <c r="E21"/>
      <c r="F21"/>
      <c r="G21"/>
      <c r="H21"/>
      <c r="I21"/>
      <c r="J21"/>
      <c r="K21" s="71"/>
      <c r="L21" s="69"/>
      <c r="M21" s="69"/>
    </row>
    <row r="22" spans="1:13" s="17" customFormat="1" ht="12" customHeight="1">
      <c r="A22"/>
      <c r="B22"/>
      <c r="C22"/>
      <c r="D22"/>
      <c r="E22"/>
      <c r="F22"/>
      <c r="G22"/>
      <c r="H22"/>
      <c r="I22"/>
      <c r="J22"/>
      <c r="K22" s="37"/>
    </row>
    <row r="23" spans="1:13" s="17" customFormat="1" ht="12" customHeight="1">
      <c r="A23"/>
      <c r="B23"/>
      <c r="C23"/>
      <c r="D23"/>
      <c r="E23"/>
      <c r="F23"/>
      <c r="G23"/>
      <c r="H23"/>
      <c r="I23"/>
      <c r="J23"/>
      <c r="K23" s="37"/>
    </row>
    <row r="24" spans="1:13" s="30" customFormat="1" ht="12.75">
      <c r="A24"/>
      <c r="B24"/>
      <c r="C24"/>
      <c r="D24"/>
      <c r="E24"/>
      <c r="F24"/>
      <c r="G24"/>
      <c r="H24"/>
      <c r="I24"/>
      <c r="J24"/>
      <c r="K24" s="71"/>
      <c r="L24" s="69"/>
      <c r="M24" s="69"/>
    </row>
    <row r="25" spans="1:13" s="17" customFormat="1" ht="12" customHeight="1">
      <c r="A25"/>
      <c r="B25"/>
      <c r="C25"/>
      <c r="D25"/>
      <c r="E25"/>
      <c r="F25"/>
      <c r="G25"/>
      <c r="H25"/>
      <c r="I25"/>
      <c r="J25"/>
      <c r="K25" s="37"/>
    </row>
    <row r="26" spans="1:13" s="17" customFormat="1" ht="12" customHeight="1">
      <c r="A26"/>
      <c r="B26"/>
      <c r="C26"/>
      <c r="D26"/>
      <c r="E26"/>
      <c r="F26"/>
      <c r="G26"/>
      <c r="H26"/>
      <c r="I26"/>
      <c r="J26"/>
      <c r="K26" s="37"/>
    </row>
    <row r="27" spans="1:13" s="17" customFormat="1" ht="12" customHeight="1">
      <c r="A27"/>
      <c r="B27"/>
      <c r="C27"/>
      <c r="D27"/>
      <c r="E27"/>
      <c r="F27"/>
      <c r="G27"/>
      <c r="H27"/>
      <c r="I27"/>
      <c r="J27"/>
      <c r="K27" s="37"/>
    </row>
    <row r="28" spans="1:13" s="17" customFormat="1" ht="12" customHeight="1">
      <c r="A28"/>
      <c r="B28"/>
      <c r="C28"/>
      <c r="D28"/>
      <c r="E28"/>
      <c r="F28"/>
      <c r="G28"/>
      <c r="H28"/>
      <c r="I28"/>
      <c r="J28"/>
      <c r="K28" s="37"/>
    </row>
    <row r="29" spans="1:13" s="17" customFormat="1" ht="12" customHeight="1">
      <c r="A29"/>
      <c r="B29"/>
      <c r="C29"/>
      <c r="D29"/>
      <c r="E29"/>
      <c r="F29"/>
      <c r="G29"/>
      <c r="H29"/>
      <c r="I29"/>
      <c r="J29"/>
      <c r="K29" s="37"/>
    </row>
    <row r="30" spans="1:13" s="17" customFormat="1" ht="12" customHeight="1">
      <c r="A30"/>
      <c r="B30"/>
      <c r="C30"/>
      <c r="D30"/>
      <c r="E30"/>
      <c r="F30"/>
      <c r="G30"/>
      <c r="H30"/>
      <c r="I30"/>
      <c r="J30"/>
      <c r="K30" s="37"/>
    </row>
    <row r="31" spans="1:13" s="17" customFormat="1" ht="12" customHeight="1">
      <c r="A31"/>
      <c r="B31"/>
      <c r="C31"/>
      <c r="D31"/>
      <c r="E31"/>
      <c r="F31"/>
      <c r="G31"/>
      <c r="H31"/>
      <c r="I31"/>
      <c r="J31"/>
      <c r="K31" s="37"/>
    </row>
    <row r="32" spans="1:13" s="17" customFormat="1" ht="12" customHeight="1">
      <c r="A32"/>
      <c r="B32"/>
      <c r="C32"/>
      <c r="D32"/>
      <c r="E32"/>
      <c r="F32"/>
      <c r="G32"/>
      <c r="H32"/>
      <c r="I32"/>
      <c r="J32"/>
      <c r="K32" s="37"/>
    </row>
    <row r="33" spans="1:13" s="73" customFormat="1" ht="12" customHeight="1">
      <c r="A33"/>
      <c r="B33"/>
      <c r="C33"/>
      <c r="D33"/>
      <c r="E33"/>
      <c r="F33"/>
      <c r="G33"/>
      <c r="H33"/>
      <c r="I33"/>
      <c r="J33"/>
      <c r="K33" s="397"/>
    </row>
    <row r="34" spans="1:13" s="18" customFormat="1" ht="12" customHeight="1">
      <c r="A34"/>
      <c r="B34"/>
      <c r="C34"/>
      <c r="D34"/>
      <c r="E34"/>
      <c r="F34"/>
      <c r="G34"/>
      <c r="H34"/>
      <c r="I34"/>
      <c r="J34"/>
      <c r="K34" s="37"/>
      <c r="L34" s="17"/>
      <c r="M34" s="17"/>
    </row>
    <row r="35" spans="1:13" s="18" customFormat="1" ht="12" customHeight="1">
      <c r="A35"/>
      <c r="B35"/>
      <c r="C35"/>
      <c r="D35"/>
      <c r="E35"/>
      <c r="F35"/>
      <c r="G35"/>
      <c r="H35"/>
      <c r="I35"/>
      <c r="J35"/>
      <c r="K35" s="37"/>
      <c r="L35" s="17"/>
      <c r="M35" s="17"/>
    </row>
    <row r="36" spans="1:13" ht="12" customHeight="1"/>
    <row r="37" spans="1:13" ht="12" customHeight="1"/>
    <row r="38" spans="1:13" ht="12" customHeight="1"/>
    <row r="39" spans="1:13" ht="12" customHeight="1"/>
    <row r="40" spans="1:13" ht="12" customHeight="1"/>
    <row r="41" spans="1:13" ht="12" customHeight="1"/>
    <row r="42" spans="1:13" ht="12" customHeight="1"/>
    <row r="43" spans="1:13" ht="12" customHeight="1"/>
    <row r="44" spans="1:13" ht="12" customHeight="1"/>
    <row r="45" spans="1:13" ht="12" customHeight="1"/>
    <row r="46" spans="1:13" ht="12" customHeight="1"/>
    <row r="47" spans="1:13" ht="12" customHeight="1"/>
    <row r="48" spans="1:13"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sheetData>
  <dataValidations count="1">
    <dataValidation type="list" allowBlank="1" showInputMessage="1" showErrorMessage="1" sqref="A2" xr:uid="{9F410425-177C-4B59-8134-18CC07969C46}">
      <formula1>quarterly_date</formula1>
    </dataValidation>
  </dataValidations>
  <hyperlinks>
    <hyperlink ref="J5" location="Cont!A1" display="back" xr:uid="{36BBDEB6-870F-4D16-BF11-67FC930F2297}"/>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F89D-33D9-46B7-8F3C-C3515D430E86}">
  <sheetPr codeName="Sheet10">
    <tabColor rgb="FF0070C0"/>
    <pageSetUpPr fitToPage="1"/>
  </sheetPr>
  <dimension ref="A1:L84"/>
  <sheetViews>
    <sheetView showGridLines="0" zoomScaleNormal="100" zoomScaleSheetLayoutView="90" workbookViewId="0"/>
  </sheetViews>
  <sheetFormatPr defaultRowHeight="11.25"/>
  <cols>
    <col min="1" max="1" width="64.6640625" customWidth="1"/>
    <col min="2" max="9" width="15.1640625" customWidth="1"/>
    <col min="10" max="10" width="11.1640625" customWidth="1"/>
  </cols>
  <sheetData>
    <row r="1" spans="1:9" s="11" customFormat="1" ht="17.25" customHeight="1">
      <c r="A1" s="8" t="s">
        <v>0</v>
      </c>
      <c r="B1" s="9"/>
      <c r="C1" s="9"/>
      <c r="D1" s="10"/>
      <c r="E1" s="10"/>
      <c r="F1" s="10"/>
      <c r="G1" s="10"/>
    </row>
    <row r="2" spans="1:9" s="12" customFormat="1" ht="17.25" customHeight="1">
      <c r="A2" s="136">
        <f>Cont!A2</f>
        <v>46112</v>
      </c>
      <c r="B2" s="14"/>
      <c r="C2" s="14"/>
      <c r="D2" s="15"/>
      <c r="E2" s="15"/>
      <c r="F2" s="15"/>
      <c r="G2" s="15"/>
    </row>
    <row r="3" spans="1:9" s="18" customFormat="1" ht="6" customHeight="1">
      <c r="A3" s="1"/>
      <c r="B3" s="1"/>
      <c r="C3" s="1"/>
      <c r="D3" s="2"/>
      <c r="E3" s="2"/>
      <c r="F3" s="2"/>
      <c r="G3" s="2"/>
      <c r="H3" s="2"/>
      <c r="I3" s="2"/>
    </row>
    <row r="5" spans="1:9" ht="18.75">
      <c r="A5" s="105" t="s">
        <v>259</v>
      </c>
      <c r="I5" s="95" t="s">
        <v>25</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52" customFormat="1" ht="12" customHeight="1">
      <c r="B19" s="582"/>
    </row>
    <row r="20" spans="1:7" s="352" customFormat="1" ht="2.4500000000000002" customHeight="1"/>
    <row r="21" spans="1:7" s="352" customFormat="1" ht="12" customHeight="1">
      <c r="A21" s="353" t="s">
        <v>243</v>
      </c>
      <c r="B21" s="354">
        <v>2026</v>
      </c>
      <c r="C21" s="354">
        <v>2027</v>
      </c>
      <c r="D21" s="354">
        <v>2028</v>
      </c>
      <c r="E21" s="354">
        <v>2029</v>
      </c>
      <c r="F21" s="354">
        <v>2030</v>
      </c>
      <c r="G21" s="355" t="s">
        <v>258</v>
      </c>
    </row>
    <row r="22" spans="1:7" s="352" customFormat="1" ht="3" customHeight="1">
      <c r="A22" s="357"/>
      <c r="B22" s="358"/>
      <c r="C22" s="358"/>
      <c r="D22" s="358"/>
      <c r="E22" s="358"/>
      <c r="F22" s="358"/>
      <c r="G22" s="359"/>
    </row>
    <row r="23" spans="1:7" s="352" customFormat="1" ht="12" customHeight="1">
      <c r="A23" s="356" t="s">
        <v>244</v>
      </c>
      <c r="B23" s="360">
        <v>333581</v>
      </c>
      <c r="C23" s="360">
        <v>409985</v>
      </c>
      <c r="D23" s="360">
        <v>466231</v>
      </c>
      <c r="E23" s="360">
        <v>525139</v>
      </c>
      <c r="F23" s="360">
        <v>593407</v>
      </c>
      <c r="G23" s="361">
        <v>0.15</v>
      </c>
    </row>
    <row r="24" spans="1:7" s="352" customFormat="1" ht="12" customHeight="1">
      <c r="A24" s="362" t="s">
        <v>30</v>
      </c>
      <c r="B24" s="358">
        <v>252852</v>
      </c>
      <c r="C24" s="358">
        <v>315116</v>
      </c>
      <c r="D24" s="358">
        <v>362870</v>
      </c>
      <c r="E24" s="358">
        <v>409410</v>
      </c>
      <c r="F24" s="358">
        <v>464427</v>
      </c>
      <c r="G24" s="359"/>
    </row>
    <row r="25" spans="1:7" s="352" customFormat="1" ht="12" customHeight="1">
      <c r="A25" s="362" t="s">
        <v>33</v>
      </c>
      <c r="B25" s="358">
        <v>77780</v>
      </c>
      <c r="C25" s="358">
        <v>90832</v>
      </c>
      <c r="D25" s="358">
        <v>97042</v>
      </c>
      <c r="E25" s="358">
        <v>106961</v>
      </c>
      <c r="F25" s="358">
        <v>117695</v>
      </c>
      <c r="G25" s="359"/>
    </row>
    <row r="26" spans="1:7" s="352" customFormat="1" ht="12" customHeight="1">
      <c r="A26" s="353" t="s">
        <v>245</v>
      </c>
      <c r="B26" s="363">
        <v>160718</v>
      </c>
      <c r="C26" s="363">
        <v>167566</v>
      </c>
      <c r="D26" s="363">
        <v>180431</v>
      </c>
      <c r="E26" s="363">
        <v>191184</v>
      </c>
      <c r="F26" s="363">
        <v>203486</v>
      </c>
      <c r="G26" s="364">
        <v>0.06</v>
      </c>
    </row>
    <row r="27" spans="1:7" s="352" customFormat="1" ht="3" customHeight="1">
      <c r="A27" s="356"/>
      <c r="B27" s="365"/>
      <c r="C27" s="365"/>
      <c r="D27" s="365"/>
      <c r="E27" s="365"/>
      <c r="F27" s="365"/>
      <c r="G27" s="366"/>
    </row>
    <row r="28" spans="1:7" s="352" customFormat="1" ht="12" customHeight="1">
      <c r="A28" s="356" t="s">
        <v>246</v>
      </c>
      <c r="B28" s="365">
        <v>172863</v>
      </c>
      <c r="C28" s="365">
        <v>242419</v>
      </c>
      <c r="D28" s="365">
        <v>285800</v>
      </c>
      <c r="E28" s="365">
        <v>333955</v>
      </c>
      <c r="F28" s="365">
        <v>389921</v>
      </c>
      <c r="G28" s="366"/>
    </row>
    <row r="29" spans="1:7" s="352" customFormat="1" ht="12" customHeight="1">
      <c r="A29" s="357" t="s">
        <v>88</v>
      </c>
      <c r="B29" s="358">
        <v>15163</v>
      </c>
      <c r="C29" s="358">
        <v>15619</v>
      </c>
      <c r="D29" s="358">
        <v>18532</v>
      </c>
      <c r="E29" s="358">
        <v>21107</v>
      </c>
      <c r="F29" s="358">
        <v>22059</v>
      </c>
      <c r="G29" s="359"/>
    </row>
    <row r="30" spans="1:7" s="352" customFormat="1" ht="2.4500000000000002" customHeight="1">
      <c r="A30" s="356"/>
      <c r="B30" s="365">
        <v>-29270</v>
      </c>
      <c r="C30" s="365">
        <v>-41391</v>
      </c>
      <c r="D30" s="365">
        <v>-49565</v>
      </c>
      <c r="E30" s="365">
        <v>-58232</v>
      </c>
      <c r="F30" s="365">
        <v>-68486</v>
      </c>
      <c r="G30" s="366"/>
    </row>
    <row r="31" spans="1:7" s="352" customFormat="1" ht="12" customHeight="1">
      <c r="A31" s="367" t="s">
        <v>247</v>
      </c>
      <c r="B31" s="368">
        <v>29270</v>
      </c>
      <c r="C31" s="368">
        <v>41391</v>
      </c>
      <c r="D31" s="368">
        <v>49565</v>
      </c>
      <c r="E31" s="368">
        <v>58232</v>
      </c>
      <c r="F31" s="368">
        <v>68486</v>
      </c>
      <c r="G31" s="359"/>
    </row>
    <row r="32" spans="1:7" s="352" customFormat="1" ht="3" customHeight="1">
      <c r="A32" s="357"/>
      <c r="B32" s="358"/>
      <c r="C32" s="358"/>
      <c r="D32" s="358"/>
      <c r="E32" s="358"/>
      <c r="F32" s="358"/>
      <c r="G32" s="359"/>
    </row>
    <row r="33" spans="1:12" s="352" customFormat="1" ht="12" customHeight="1">
      <c r="A33" s="356" t="s">
        <v>45</v>
      </c>
      <c r="B33" s="360">
        <v>117861</v>
      </c>
      <c r="C33" s="360">
        <v>176118</v>
      </c>
      <c r="D33" s="360">
        <v>207591</v>
      </c>
      <c r="E33" s="360">
        <v>245099</v>
      </c>
      <c r="F33" s="360">
        <v>290227</v>
      </c>
      <c r="G33" s="361">
        <v>0.25</v>
      </c>
    </row>
    <row r="34" spans="1:12" s="352" customFormat="1" ht="12" customHeight="1">
      <c r="A34" s="362" t="s">
        <v>248</v>
      </c>
      <c r="B34" s="358">
        <v>115784</v>
      </c>
      <c r="C34" s="358">
        <v>173240</v>
      </c>
      <c r="D34" s="358">
        <v>203701</v>
      </c>
      <c r="E34" s="358">
        <v>240011</v>
      </c>
      <c r="F34" s="358">
        <v>284000</v>
      </c>
    </row>
    <row r="35" spans="1:12" s="352" customFormat="1" ht="6.95" customHeight="1">
      <c r="A35" s="369"/>
      <c r="B35" s="370"/>
      <c r="C35" s="370"/>
      <c r="D35" s="370"/>
      <c r="E35" s="370"/>
      <c r="F35" s="370"/>
      <c r="G35" s="369"/>
    </row>
    <row r="36" spans="1:12" s="352" customFormat="1" ht="12" customHeight="1">
      <c r="A36" s="353" t="s">
        <v>249</v>
      </c>
      <c r="B36" s="354">
        <v>2026</v>
      </c>
      <c r="C36" s="354">
        <v>2027</v>
      </c>
      <c r="D36" s="354">
        <v>2028</v>
      </c>
      <c r="E36" s="354">
        <v>2029</v>
      </c>
      <c r="F36" s="354">
        <v>2030</v>
      </c>
      <c r="G36" s="369"/>
    </row>
    <row r="37" spans="1:12" s="352" customFormat="1" ht="12" customHeight="1">
      <c r="A37" s="369" t="s">
        <v>250</v>
      </c>
      <c r="B37" s="358">
        <v>8577</v>
      </c>
      <c r="C37" s="358">
        <v>9562</v>
      </c>
      <c r="D37" s="358">
        <v>10512</v>
      </c>
      <c r="E37" s="358">
        <v>11607</v>
      </c>
      <c r="F37" s="358">
        <v>12814</v>
      </c>
      <c r="G37" s="371"/>
    </row>
    <row r="38" spans="1:12" s="352" customFormat="1" ht="12" customHeight="1">
      <c r="A38" s="369" t="s">
        <v>251</v>
      </c>
      <c r="B38" s="358">
        <v>6082</v>
      </c>
      <c r="C38" s="358">
        <v>7083</v>
      </c>
      <c r="D38" s="358">
        <v>8067</v>
      </c>
      <c r="E38" s="358">
        <v>9152</v>
      </c>
      <c r="F38" s="358">
        <v>10147</v>
      </c>
      <c r="G38" s="371"/>
    </row>
    <row r="39" spans="1:12" s="352" customFormat="1" ht="12" customHeight="1">
      <c r="A39" s="369" t="s">
        <v>252</v>
      </c>
      <c r="B39" s="358">
        <v>93</v>
      </c>
      <c r="C39" s="358">
        <v>108</v>
      </c>
      <c r="D39" s="358">
        <v>119</v>
      </c>
      <c r="E39" s="358">
        <v>131</v>
      </c>
      <c r="F39" s="358">
        <v>144</v>
      </c>
      <c r="G39" s="371"/>
    </row>
    <row r="40" spans="1:12" s="352" customFormat="1" ht="12" customHeight="1">
      <c r="A40" s="369" t="s">
        <v>253</v>
      </c>
      <c r="B40" s="358">
        <v>1898</v>
      </c>
      <c r="C40" s="358">
        <v>2164</v>
      </c>
      <c r="D40" s="358">
        <v>2447</v>
      </c>
      <c r="E40" s="358">
        <v>2748</v>
      </c>
      <c r="F40" s="358">
        <v>3067</v>
      </c>
      <c r="G40" s="369"/>
    </row>
    <row r="41" spans="1:12" s="352" customFormat="1" ht="6.95" customHeight="1">
      <c r="A41" s="369"/>
      <c r="B41" s="358"/>
      <c r="C41" s="358"/>
      <c r="D41" s="358"/>
      <c r="E41" s="358"/>
      <c r="F41" s="358"/>
      <c r="G41" s="369"/>
    </row>
    <row r="42" spans="1:12" s="352" customFormat="1" ht="12" customHeight="1">
      <c r="A42" s="353" t="s">
        <v>254</v>
      </c>
      <c r="B42" s="354">
        <v>2026</v>
      </c>
      <c r="C42" s="354">
        <v>2027</v>
      </c>
      <c r="D42" s="354">
        <v>2028</v>
      </c>
      <c r="E42" s="354">
        <v>2029</v>
      </c>
      <c r="F42" s="354">
        <v>2030</v>
      </c>
      <c r="G42" s="369"/>
    </row>
    <row r="43" spans="1:12" s="352" customFormat="1" ht="12" customHeight="1">
      <c r="A43" s="369" t="s">
        <v>261</v>
      </c>
      <c r="B43" s="372">
        <v>0.51300000000000001</v>
      </c>
      <c r="C43" s="372">
        <v>0.43099999999999999</v>
      </c>
      <c r="D43" s="372">
        <v>0.40899999999999997</v>
      </c>
      <c r="E43" s="372">
        <v>0.38200000000000001</v>
      </c>
      <c r="F43" s="372">
        <v>0.35799999999999998</v>
      </c>
      <c r="G43" s="369"/>
    </row>
    <row r="44" spans="1:12" s="352" customFormat="1" ht="12" customHeight="1">
      <c r="A44" s="369" t="s">
        <v>255</v>
      </c>
      <c r="B44" s="372">
        <v>0.15</v>
      </c>
      <c r="C44" s="372">
        <v>0.2</v>
      </c>
      <c r="D44" s="372">
        <v>0.21</v>
      </c>
      <c r="E44" s="372">
        <v>0.221</v>
      </c>
      <c r="F44" s="372">
        <v>0.23400000000000001</v>
      </c>
      <c r="G44" s="356"/>
    </row>
    <row r="45" spans="1:12" ht="12" customHeight="1">
      <c r="A45" s="369" t="s">
        <v>256</v>
      </c>
      <c r="B45" s="372">
        <v>0.17699999999999999</v>
      </c>
      <c r="C45" s="372">
        <v>0.17799999999999999</v>
      </c>
      <c r="D45" s="372">
        <v>0.182</v>
      </c>
      <c r="E45" s="372">
        <v>0.17899999999999999</v>
      </c>
      <c r="F45" s="372">
        <v>0.17799999999999999</v>
      </c>
      <c r="G45" s="356"/>
      <c r="K45" s="352"/>
      <c r="L45" s="352"/>
    </row>
    <row r="46" spans="1:12" ht="12" customHeight="1">
      <c r="A46" s="369" t="s">
        <v>257</v>
      </c>
      <c r="B46" s="372">
        <v>0.20899999999999999</v>
      </c>
      <c r="C46" s="372">
        <v>0.20499999999999999</v>
      </c>
      <c r="D46" s="372">
        <v>0.20899999999999999</v>
      </c>
      <c r="E46" s="372">
        <v>0.20799999999999999</v>
      </c>
      <c r="F46" s="372">
        <v>0.20499999999999999</v>
      </c>
      <c r="G46" s="356"/>
      <c r="K46" s="352"/>
      <c r="L46" s="352"/>
    </row>
    <row r="47" spans="1:12" ht="12" customHeight="1">
      <c r="A47" s="369"/>
    </row>
    <row r="48" spans="1:12"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92E0D97C-9655-4DE5-B205-A24EB8420B1F}">
      <formula1>quarterly_date</formula1>
    </dataValidation>
  </dataValidations>
  <hyperlinks>
    <hyperlink ref="I5" location="Cont!A1" display="back" xr:uid="{17FE5030-1ED9-4D32-A6E6-AD1DDCF919CB}"/>
  </hyperlinks>
  <printOptions horizontalCentered="1"/>
  <pageMargins left="0.23622047244094491" right="0.23622047244094491" top="0.74803149606299213" bottom="0.74803149606299213" header="0.31496062992125984" footer="0.31496062992125984"/>
  <pageSetup paperSize="9" scale="74"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C137C-F0B6-426F-AB9F-44C6F85B31D6}">
  <sheetPr codeName="Sheet11">
    <tabColor rgb="FF0070C0"/>
    <pageSetUpPr fitToPage="1"/>
  </sheetPr>
  <dimension ref="A1:M59"/>
  <sheetViews>
    <sheetView showGridLines="0" zoomScaleNormal="100" zoomScaleSheetLayoutView="90" workbookViewId="0"/>
  </sheetViews>
  <sheetFormatPr defaultRowHeight="11.25"/>
  <cols>
    <col min="1" max="1" width="64.6640625" customWidth="1"/>
    <col min="2" max="4" width="15.6640625" customWidth="1"/>
    <col min="5" max="10" width="13.6640625" customWidth="1"/>
    <col min="11" max="11" width="11.1640625" customWidth="1"/>
  </cols>
  <sheetData>
    <row r="1" spans="1:13" s="11" customFormat="1" ht="17.25" customHeight="1">
      <c r="A1" s="8" t="s">
        <v>0</v>
      </c>
      <c r="B1" s="9"/>
      <c r="C1" s="9"/>
      <c r="D1" s="10"/>
      <c r="E1" s="10"/>
      <c r="F1" s="10"/>
      <c r="G1" s="10"/>
      <c r="H1" s="10"/>
    </row>
    <row r="2" spans="1:13" s="12" customFormat="1" ht="17.25" customHeight="1">
      <c r="A2" s="136">
        <f>Cont!A2</f>
        <v>46112</v>
      </c>
      <c r="B2" s="14"/>
      <c r="C2" s="14"/>
      <c r="D2" s="15"/>
      <c r="E2" s="15"/>
      <c r="F2" s="15"/>
      <c r="G2" s="15"/>
      <c r="H2" s="15"/>
    </row>
    <row r="3" spans="1:13" s="18" customFormat="1" ht="6" customHeight="1">
      <c r="A3" s="1"/>
      <c r="B3" s="1"/>
      <c r="C3" s="1"/>
      <c r="D3" s="2"/>
      <c r="E3" s="2"/>
      <c r="F3" s="2"/>
      <c r="G3" s="2"/>
      <c r="H3" s="2"/>
      <c r="I3" s="2"/>
      <c r="J3" s="2"/>
    </row>
    <row r="5" spans="1:13" s="396" customFormat="1" ht="18.75">
      <c r="A5" s="105" t="s">
        <v>307</v>
      </c>
      <c r="J5" s="95" t="s">
        <v>25</v>
      </c>
    </row>
    <row r="6" spans="1:13" s="18" customFormat="1" ht="12" customHeight="1">
      <c r="B6" s="324"/>
      <c r="C6" s="324"/>
      <c r="D6" s="324"/>
      <c r="E6" s="324"/>
      <c r="F6" s="324"/>
      <c r="G6" s="324"/>
      <c r="H6" s="324"/>
      <c r="I6" s="324"/>
      <c r="J6" s="324"/>
      <c r="K6" s="37"/>
      <c r="L6" s="17"/>
      <c r="M6" s="17"/>
    </row>
    <row r="7" spans="1:13" s="18" customFormat="1" ht="38.25">
      <c r="A7" s="353"/>
      <c r="B7" s="398" t="s">
        <v>309</v>
      </c>
      <c r="C7" s="398" t="s">
        <v>306</v>
      </c>
      <c r="D7" s="405" t="s">
        <v>303</v>
      </c>
      <c r="E7" s="354" t="s">
        <v>513</v>
      </c>
      <c r="F7" s="354" t="s">
        <v>485</v>
      </c>
      <c r="G7" s="404">
        <v>45291</v>
      </c>
      <c r="H7" s="404">
        <v>44926</v>
      </c>
      <c r="I7" s="404">
        <v>44561</v>
      </c>
      <c r="J7" s="404">
        <v>44196</v>
      </c>
      <c r="K7" s="37"/>
      <c r="L7" s="17"/>
      <c r="M7" s="17"/>
    </row>
    <row r="8" spans="1:13" s="30" customFormat="1" ht="12.75">
      <c r="A8" s="399" t="s">
        <v>0</v>
      </c>
      <c r="B8" s="400"/>
      <c r="C8" s="503"/>
      <c r="D8" s="503"/>
      <c r="E8" s="503"/>
      <c r="F8" s="503"/>
      <c r="G8" s="400"/>
      <c r="H8" s="400"/>
      <c r="I8" s="400"/>
      <c r="J8" s="400"/>
      <c r="K8" s="71"/>
      <c r="L8" s="69"/>
      <c r="M8" s="69"/>
    </row>
    <row r="9" spans="1:13" s="17" customFormat="1" ht="12" customHeight="1">
      <c r="A9" s="102" t="s">
        <v>310</v>
      </c>
      <c r="B9" s="29" t="s">
        <v>498</v>
      </c>
      <c r="C9" s="586">
        <v>45901</v>
      </c>
      <c r="D9" s="587" t="s">
        <v>304</v>
      </c>
      <c r="E9" s="29" t="s">
        <v>498</v>
      </c>
      <c r="F9" s="76" t="s">
        <v>294</v>
      </c>
      <c r="G9" s="29" t="s">
        <v>294</v>
      </c>
      <c r="H9" s="29" t="s">
        <v>294</v>
      </c>
      <c r="I9" s="29" t="s">
        <v>294</v>
      </c>
      <c r="J9" s="29"/>
      <c r="K9" s="37"/>
    </row>
    <row r="10" spans="1:13" s="17" customFormat="1" ht="12" customHeight="1">
      <c r="A10" s="401" t="s">
        <v>311</v>
      </c>
      <c r="B10" s="29" t="s">
        <v>498</v>
      </c>
      <c r="C10" s="586">
        <v>45901</v>
      </c>
      <c r="D10" s="587" t="s">
        <v>304</v>
      </c>
      <c r="E10" s="29" t="s">
        <v>498</v>
      </c>
      <c r="F10" s="76" t="s">
        <v>294</v>
      </c>
      <c r="G10" s="29" t="s">
        <v>294</v>
      </c>
      <c r="H10" s="29" t="s">
        <v>294</v>
      </c>
      <c r="I10" s="29" t="s">
        <v>294</v>
      </c>
      <c r="J10" s="29"/>
      <c r="K10" s="37"/>
    </row>
    <row r="11" spans="1:13" s="30" customFormat="1" ht="12.75">
      <c r="A11" s="399" t="s">
        <v>4</v>
      </c>
      <c r="B11" s="400"/>
      <c r="C11" s="588"/>
      <c r="D11" s="503"/>
      <c r="E11" s="400"/>
      <c r="F11" s="76"/>
      <c r="G11" s="400"/>
      <c r="H11" s="400"/>
      <c r="I11" s="400"/>
      <c r="J11" s="400"/>
      <c r="K11" s="71"/>
      <c r="L11" s="69"/>
      <c r="M11" s="69"/>
    </row>
    <row r="12" spans="1:13" s="17" customFormat="1" ht="12" customHeight="1">
      <c r="A12" s="102" t="s">
        <v>312</v>
      </c>
      <c r="B12" s="29" t="s">
        <v>295</v>
      </c>
      <c r="C12" s="586">
        <v>45901</v>
      </c>
      <c r="D12" s="587" t="s">
        <v>304</v>
      </c>
      <c r="E12" s="29" t="s">
        <v>295</v>
      </c>
      <c r="F12" s="76" t="s">
        <v>295</v>
      </c>
      <c r="G12" s="29" t="s">
        <v>295</v>
      </c>
      <c r="H12" s="29" t="s">
        <v>295</v>
      </c>
      <c r="I12" s="29" t="s">
        <v>295</v>
      </c>
      <c r="J12" s="29" t="s">
        <v>295</v>
      </c>
      <c r="K12" s="37"/>
    </row>
    <row r="13" spans="1:13" s="17" customFormat="1" ht="12" customHeight="1">
      <c r="A13" s="102" t="s">
        <v>313</v>
      </c>
      <c r="B13" s="29" t="s">
        <v>296</v>
      </c>
      <c r="C13" s="586">
        <v>45901</v>
      </c>
      <c r="D13" s="587" t="s">
        <v>304</v>
      </c>
      <c r="E13" s="29" t="s">
        <v>296</v>
      </c>
      <c r="F13" s="76" t="s">
        <v>296</v>
      </c>
      <c r="G13" s="29" t="s">
        <v>296</v>
      </c>
      <c r="H13" s="29" t="s">
        <v>296</v>
      </c>
      <c r="I13" s="29" t="s">
        <v>296</v>
      </c>
      <c r="J13" s="29" t="s">
        <v>296</v>
      </c>
      <c r="K13" s="37"/>
    </row>
    <row r="14" spans="1:13" s="17" customFormat="1" ht="12" customHeight="1">
      <c r="A14" s="102" t="s">
        <v>314</v>
      </c>
      <c r="B14" s="29" t="s">
        <v>297</v>
      </c>
      <c r="C14" s="586">
        <v>45901</v>
      </c>
      <c r="D14" s="587" t="s">
        <v>304</v>
      </c>
      <c r="E14" s="29" t="s">
        <v>297</v>
      </c>
      <c r="F14" s="76" t="s">
        <v>297</v>
      </c>
      <c r="G14" s="29" t="s">
        <v>297</v>
      </c>
      <c r="H14" s="29" t="s">
        <v>297</v>
      </c>
      <c r="I14" s="29" t="s">
        <v>297</v>
      </c>
      <c r="J14" s="29" t="s">
        <v>297</v>
      </c>
      <c r="K14" s="37"/>
    </row>
    <row r="15" spans="1:13" s="17" customFormat="1" ht="12" customHeight="1">
      <c r="A15" s="102" t="s">
        <v>315</v>
      </c>
      <c r="B15" s="29" t="s">
        <v>298</v>
      </c>
      <c r="C15" s="586">
        <v>45901</v>
      </c>
      <c r="D15" s="587" t="s">
        <v>304</v>
      </c>
      <c r="E15" s="29" t="s">
        <v>298</v>
      </c>
      <c r="F15" s="76" t="s">
        <v>298</v>
      </c>
      <c r="G15" s="29" t="s">
        <v>298</v>
      </c>
      <c r="H15" s="29" t="s">
        <v>298</v>
      </c>
      <c r="I15" s="29" t="s">
        <v>298</v>
      </c>
      <c r="J15" s="29" t="s">
        <v>298</v>
      </c>
      <c r="K15" s="37"/>
    </row>
    <row r="16" spans="1:13" s="17" customFormat="1" ht="12" customHeight="1">
      <c r="A16" s="102" t="s">
        <v>316</v>
      </c>
      <c r="B16" s="29" t="s">
        <v>297</v>
      </c>
      <c r="C16" s="586">
        <v>45901</v>
      </c>
      <c r="D16" s="587" t="s">
        <v>304</v>
      </c>
      <c r="E16" s="29" t="s">
        <v>297</v>
      </c>
      <c r="F16" s="76" t="s">
        <v>299</v>
      </c>
      <c r="G16" s="29" t="s">
        <v>299</v>
      </c>
      <c r="H16" s="29" t="s">
        <v>299</v>
      </c>
      <c r="I16" s="29" t="s">
        <v>299</v>
      </c>
      <c r="J16" s="29" t="s">
        <v>299</v>
      </c>
      <c r="K16" s="37"/>
    </row>
    <row r="17" spans="1:13" s="17" customFormat="1" ht="12" customHeight="1">
      <c r="A17" s="102" t="s">
        <v>317</v>
      </c>
      <c r="B17" s="29" t="s">
        <v>298</v>
      </c>
      <c r="C17" s="586">
        <v>45901</v>
      </c>
      <c r="D17" s="587" t="s">
        <v>304</v>
      </c>
      <c r="E17" s="29" t="s">
        <v>298</v>
      </c>
      <c r="F17" s="76" t="s">
        <v>298</v>
      </c>
      <c r="G17" s="29" t="s">
        <v>298</v>
      </c>
      <c r="H17" s="29" t="s">
        <v>298</v>
      </c>
      <c r="I17" s="29" t="s">
        <v>298</v>
      </c>
      <c r="J17" s="29" t="s">
        <v>298</v>
      </c>
      <c r="K17" s="37"/>
    </row>
    <row r="18" spans="1:13" s="17" customFormat="1" ht="12" customHeight="1">
      <c r="A18" s="102" t="s">
        <v>318</v>
      </c>
      <c r="B18" s="29" t="s">
        <v>512</v>
      </c>
      <c r="C18" s="586">
        <v>45901</v>
      </c>
      <c r="D18" s="587" t="s">
        <v>304</v>
      </c>
      <c r="E18" s="29" t="s">
        <v>512</v>
      </c>
      <c r="F18" s="76" t="s">
        <v>300</v>
      </c>
      <c r="G18" s="29" t="s">
        <v>300</v>
      </c>
      <c r="H18" s="29" t="s">
        <v>300</v>
      </c>
      <c r="I18" s="29" t="s">
        <v>300</v>
      </c>
      <c r="J18" s="29" t="s">
        <v>300</v>
      </c>
      <c r="K18" s="37"/>
    </row>
    <row r="19" spans="1:13" s="17" customFormat="1" ht="12" customHeight="1">
      <c r="A19" s="102" t="s">
        <v>319</v>
      </c>
      <c r="B19" s="29" t="s">
        <v>512</v>
      </c>
      <c r="C19" s="586">
        <v>45901</v>
      </c>
      <c r="D19" s="587" t="s">
        <v>304</v>
      </c>
      <c r="E19" s="29" t="s">
        <v>512</v>
      </c>
      <c r="F19" s="76" t="s">
        <v>300</v>
      </c>
      <c r="G19" s="29" t="s">
        <v>300</v>
      </c>
      <c r="H19" s="29" t="s">
        <v>300</v>
      </c>
      <c r="I19" s="29" t="s">
        <v>300</v>
      </c>
      <c r="J19" s="29" t="s">
        <v>300</v>
      </c>
      <c r="K19" s="37"/>
    </row>
    <row r="20" spans="1:13" s="73" customFormat="1" ht="12" customHeight="1">
      <c r="A20" s="402" t="s">
        <v>320</v>
      </c>
      <c r="B20" s="74" t="s">
        <v>488</v>
      </c>
      <c r="C20" s="589">
        <v>45758</v>
      </c>
      <c r="D20" s="590" t="s">
        <v>305</v>
      </c>
      <c r="E20" s="74" t="s">
        <v>488</v>
      </c>
      <c r="F20" s="76" t="s">
        <v>301</v>
      </c>
      <c r="G20" s="74" t="s">
        <v>301</v>
      </c>
      <c r="H20" s="74" t="s">
        <v>301</v>
      </c>
      <c r="I20" s="74" t="s">
        <v>301</v>
      </c>
      <c r="J20" s="74" t="s">
        <v>301</v>
      </c>
      <c r="K20" s="397"/>
    </row>
    <row r="21" spans="1:13" s="18" customFormat="1" ht="12" customHeight="1">
      <c r="C21" s="3"/>
      <c r="D21" s="3"/>
      <c r="E21" s="3"/>
      <c r="H21" s="17"/>
      <c r="I21" s="17"/>
      <c r="J21" s="17"/>
      <c r="K21" s="37"/>
      <c r="L21" s="17"/>
      <c r="M21" s="17"/>
    </row>
    <row r="22" spans="1:13" s="18" customFormat="1" ht="12" customHeight="1">
      <c r="A22" s="18" t="s">
        <v>308</v>
      </c>
      <c r="B22" s="403"/>
      <c r="C22" s="591"/>
      <c r="D22" s="591"/>
      <c r="E22" s="591"/>
      <c r="F22" s="403"/>
      <c r="G22" s="403"/>
      <c r="H22" s="403"/>
      <c r="I22" s="403"/>
      <c r="J22" s="403"/>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J20">
    <cfRule type="cellIs" priority="1" stopIfTrue="1" operator="greaterThan">
      <formula>10</formula>
    </cfRule>
  </conditionalFormatting>
  <dataValidations count="1">
    <dataValidation type="list" allowBlank="1" showInputMessage="1" showErrorMessage="1" sqref="A2" xr:uid="{E5307495-83BC-49DE-9183-4DD37BC40C8A}">
      <formula1>quarterly_date</formula1>
    </dataValidation>
  </dataValidations>
  <hyperlinks>
    <hyperlink ref="J5" location="Cont!A1" display="back" xr:uid="{BCD44FB5-4B25-4800-B20C-46A57DC5DEDD}"/>
  </hyperlinks>
  <printOptions horizontalCentered="1"/>
  <pageMargins left="0.23622047244094491" right="0.23622047244094491" top="0.74803149606299213" bottom="0.74803149606299213" header="0.31496062992125984" footer="0.31496062992125984"/>
  <pageSetup paperSize="9" scale="71"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showGridLines="0"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6">
        <f>Cont!A2</f>
        <v>46112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75">
      <c r="A5" s="23" t="s">
        <v>26</v>
      </c>
      <c r="B5" s="19"/>
      <c r="C5" s="19"/>
      <c r="D5" s="20"/>
      <c r="E5" s="20"/>
      <c r="F5" s="20"/>
      <c r="G5" s="20"/>
      <c r="H5" s="20"/>
      <c r="J5" s="95" t="s">
        <v>25</v>
      </c>
      <c r="K5" s="16"/>
    </row>
    <row r="6" spans="1:11" s="21" customFormat="1" ht="12" customHeight="1">
      <c r="A6" s="19"/>
      <c r="B6" s="19"/>
      <c r="C6" s="19"/>
      <c r="D6" s="19"/>
      <c r="E6" s="19"/>
      <c r="F6" s="19"/>
      <c r="G6" s="19"/>
      <c r="H6" s="19"/>
      <c r="I6" s="19"/>
      <c r="J6" s="19"/>
      <c r="K6" s="16"/>
    </row>
    <row r="7" spans="1:11" s="28" customFormat="1" ht="12" customHeight="1">
      <c r="A7" s="173" t="s">
        <v>27</v>
      </c>
      <c r="B7" s="174" t="s">
        <v>529</v>
      </c>
      <c r="C7" s="174" t="s">
        <v>530</v>
      </c>
      <c r="D7" s="174" t="s">
        <v>531</v>
      </c>
      <c r="E7" s="174" t="s">
        <v>532</v>
      </c>
      <c r="F7" s="174" t="s">
        <v>533</v>
      </c>
      <c r="G7" s="174" t="s">
        <v>470</v>
      </c>
      <c r="H7" s="174" t="s">
        <v>471</v>
      </c>
      <c r="I7" s="174" t="s">
        <v>472</v>
      </c>
      <c r="J7" s="175" t="s">
        <v>473</v>
      </c>
      <c r="K7" s="16"/>
    </row>
    <row r="8" spans="1:11" s="30" customFormat="1" ht="12" customHeight="1" outlineLevel="1">
      <c r="A8" s="161" t="s">
        <v>28</v>
      </c>
      <c r="B8" s="29">
        <v>106809.60714107247</v>
      </c>
      <c r="C8" s="29">
        <v>105540.33274755473</v>
      </c>
      <c r="D8" s="29">
        <v>104294.55983606091</v>
      </c>
      <c r="E8" s="29">
        <v>103656.02461003908</v>
      </c>
      <c r="F8" s="29">
        <v>105486.83689615948</v>
      </c>
      <c r="G8" s="29">
        <v>113032.34344965867</v>
      </c>
      <c r="H8" s="29">
        <v>112493.07624688903</v>
      </c>
      <c r="I8" s="29">
        <v>111243.63367715276</v>
      </c>
      <c r="J8" s="162">
        <v>106761.58593305163</v>
      </c>
      <c r="K8" s="16"/>
    </row>
    <row r="9" spans="1:11" s="30" customFormat="1" ht="12" customHeight="1" outlineLevel="1">
      <c r="A9" s="161" t="s">
        <v>29</v>
      </c>
      <c r="B9" s="29">
        <v>-47532.564965339814</v>
      </c>
      <c r="C9" s="29">
        <v>-45626.695647360481</v>
      </c>
      <c r="D9" s="29">
        <v>-48762.843751845357</v>
      </c>
      <c r="E9" s="29">
        <v>-46012.621326143584</v>
      </c>
      <c r="F9" s="29">
        <v>-43477.091184888479</v>
      </c>
      <c r="G9" s="29">
        <v>-46476.353989441224</v>
      </c>
      <c r="H9" s="29">
        <v>-45066.746627821478</v>
      </c>
      <c r="I9" s="29">
        <v>-40818.336420793952</v>
      </c>
      <c r="J9" s="162">
        <v>-37843.486918048693</v>
      </c>
      <c r="K9" s="16"/>
    </row>
    <row r="10" spans="1:11" s="33" customFormat="1" ht="12" customHeight="1">
      <c r="A10" s="163" t="s">
        <v>30</v>
      </c>
      <c r="B10" s="147">
        <v>59277.042175732655</v>
      </c>
      <c r="C10" s="147">
        <v>59913.637100194246</v>
      </c>
      <c r="D10" s="147">
        <v>55531.716084215557</v>
      </c>
      <c r="E10" s="147">
        <v>57643.403283895495</v>
      </c>
      <c r="F10" s="147">
        <v>62009.745711271004</v>
      </c>
      <c r="G10" s="147">
        <v>66555.989460217446</v>
      </c>
      <c r="H10" s="147">
        <v>67426.329619067546</v>
      </c>
      <c r="I10" s="147">
        <v>70425.297256358812</v>
      </c>
      <c r="J10" s="164">
        <v>68918.099015002925</v>
      </c>
      <c r="K10" s="16"/>
    </row>
    <row r="11" spans="1:11" s="30" customFormat="1" ht="12" customHeight="1" outlineLevel="1">
      <c r="A11" s="165" t="s">
        <v>31</v>
      </c>
      <c r="B11" s="147">
        <v>20121.56240784311</v>
      </c>
      <c r="C11" s="147">
        <v>22876.745875120534</v>
      </c>
      <c r="D11" s="147">
        <v>21377.309731694677</v>
      </c>
      <c r="E11" s="147">
        <v>21547.095241305597</v>
      </c>
      <c r="F11" s="147">
        <v>19433.523384186487</v>
      </c>
      <c r="G11" s="147">
        <v>20572.772506141886</v>
      </c>
      <c r="H11" s="147">
        <v>20213.475344601698</v>
      </c>
      <c r="I11" s="147">
        <v>19296.560816000543</v>
      </c>
      <c r="J11" s="164">
        <v>18591.759287051518</v>
      </c>
      <c r="K11" s="16"/>
    </row>
    <row r="12" spans="1:11" s="30" customFormat="1" ht="12" customHeight="1" outlineLevel="1">
      <c r="A12" s="165" t="s">
        <v>32</v>
      </c>
      <c r="B12" s="147">
        <v>-5424.4768307513232</v>
      </c>
      <c r="C12" s="147">
        <v>-4564.7957896036469</v>
      </c>
      <c r="D12" s="147">
        <v>-6082.4600287179237</v>
      </c>
      <c r="E12" s="147">
        <v>-5966.6528253100496</v>
      </c>
      <c r="F12" s="147">
        <v>-5362.6221266279554</v>
      </c>
      <c r="G12" s="147">
        <v>-3250.1605282902906</v>
      </c>
      <c r="H12" s="147">
        <v>-5583.7923688858127</v>
      </c>
      <c r="I12" s="147">
        <v>-4944.5737242374535</v>
      </c>
      <c r="J12" s="164">
        <v>-4594.785467154039</v>
      </c>
      <c r="K12" s="16"/>
    </row>
    <row r="13" spans="1:11" s="33" customFormat="1" ht="12" customHeight="1">
      <c r="A13" s="163" t="s">
        <v>33</v>
      </c>
      <c r="B13" s="147">
        <v>14697.085577091788</v>
      </c>
      <c r="C13" s="147">
        <v>18311.950085516888</v>
      </c>
      <c r="D13" s="147">
        <v>15294.849702976753</v>
      </c>
      <c r="E13" s="147">
        <v>15580.442415995547</v>
      </c>
      <c r="F13" s="147">
        <v>14070.901257558531</v>
      </c>
      <c r="G13" s="147">
        <v>17322.611977851597</v>
      </c>
      <c r="H13" s="147">
        <v>14629.682975715885</v>
      </c>
      <c r="I13" s="147">
        <v>14351.987091763091</v>
      </c>
      <c r="J13" s="164">
        <v>13996.973819897479</v>
      </c>
      <c r="K13" s="16"/>
    </row>
    <row r="14" spans="1:11" ht="12" customHeight="1" outlineLevel="1">
      <c r="A14" s="165" t="s">
        <v>34</v>
      </c>
      <c r="B14" s="147">
        <v>312.70652019731432</v>
      </c>
      <c r="C14" s="147">
        <v>215.44973371934938</v>
      </c>
      <c r="D14" s="147">
        <v>1166.6466517617325</v>
      </c>
      <c r="E14" s="147">
        <v>-380.17872323233752</v>
      </c>
      <c r="F14" s="147">
        <v>2747.8102086442268</v>
      </c>
      <c r="G14" s="147">
        <v>-197.91225750570453</v>
      </c>
      <c r="H14" s="147">
        <v>798.73204751451783</v>
      </c>
      <c r="I14" s="147">
        <v>-36.48200753072684</v>
      </c>
      <c r="J14" s="164">
        <v>535.77969643143808</v>
      </c>
      <c r="K14" s="16"/>
    </row>
    <row r="15" spans="1:11" ht="12" customHeight="1" outlineLevel="1">
      <c r="A15" s="165" t="s">
        <v>116</v>
      </c>
      <c r="B15" s="147">
        <v>64.670923327873368</v>
      </c>
      <c r="C15" s="147">
        <v>242.51331575021436</v>
      </c>
      <c r="D15" s="147">
        <v>40.062767608993319</v>
      </c>
      <c r="E15" s="147">
        <v>-0.54870999999994097</v>
      </c>
      <c r="F15" s="147">
        <v>-3.6583500000000004</v>
      </c>
      <c r="G15" s="147">
        <v>1190.2227789068545</v>
      </c>
      <c r="H15" s="147">
        <v>354.15911757732999</v>
      </c>
      <c r="I15" s="147">
        <v>638.02569999999992</v>
      </c>
      <c r="J15" s="164">
        <v>418.32033141681319</v>
      </c>
      <c r="K15" s="16"/>
    </row>
    <row r="16" spans="1:11" ht="12" customHeight="1" outlineLevel="1">
      <c r="A16" s="165" t="s">
        <v>469</v>
      </c>
      <c r="B16" s="147">
        <v>-689.12113999999963</v>
      </c>
      <c r="C16" s="147">
        <v>165.58133000000007</v>
      </c>
      <c r="D16" s="147">
        <v>627.72400000000005</v>
      </c>
      <c r="E16" s="147">
        <v>1063.9870599999988</v>
      </c>
      <c r="F16" s="147">
        <v>597.30642000000046</v>
      </c>
      <c r="G16" s="147">
        <v>48.885210000002417</v>
      </c>
      <c r="H16" s="147">
        <v>357.42767000000072</v>
      </c>
      <c r="I16" s="147">
        <v>420.81001999999944</v>
      </c>
      <c r="J16" s="164">
        <v>144.03181000000041</v>
      </c>
      <c r="K16" s="16"/>
    </row>
    <row r="17" spans="1:23" ht="12" customHeight="1">
      <c r="A17" s="166" t="s">
        <v>35</v>
      </c>
      <c r="B17" s="147">
        <v>-311.74369647481194</v>
      </c>
      <c r="C17" s="147">
        <v>623.54437946956386</v>
      </c>
      <c r="D17" s="147">
        <v>1834.4334193707259</v>
      </c>
      <c r="E17" s="147">
        <v>683.2596267676613</v>
      </c>
      <c r="F17" s="147">
        <v>3341.458278644227</v>
      </c>
      <c r="G17" s="147">
        <v>1041.1957314011524</v>
      </c>
      <c r="H17" s="147">
        <v>1510.3188350918485</v>
      </c>
      <c r="I17" s="147">
        <v>1022.3537124692725</v>
      </c>
      <c r="J17" s="164">
        <v>1098.1318378482517</v>
      </c>
      <c r="K17" s="16"/>
    </row>
    <row r="18" spans="1:23" ht="12.95" customHeight="1">
      <c r="A18" s="176" t="s">
        <v>205</v>
      </c>
      <c r="B18" s="177">
        <v>73662.384056349634</v>
      </c>
      <c r="C18" s="177">
        <v>78849.131565180694</v>
      </c>
      <c r="D18" s="177">
        <v>72660.99920656305</v>
      </c>
      <c r="E18" s="177">
        <v>73907.105326658697</v>
      </c>
      <c r="F18" s="177">
        <v>79422.105247473766</v>
      </c>
      <c r="G18" s="177">
        <v>84919.797169470199</v>
      </c>
      <c r="H18" s="177">
        <v>83566.331429875281</v>
      </c>
      <c r="I18" s="177">
        <v>85799.638060591169</v>
      </c>
      <c r="J18" s="178">
        <v>84013.20467274866</v>
      </c>
      <c r="K18" s="16"/>
    </row>
    <row r="19" spans="1:23" ht="12" customHeight="1">
      <c r="A19" s="166" t="s">
        <v>36</v>
      </c>
      <c r="B19" s="76">
        <v>-25736.839199921975</v>
      </c>
      <c r="C19" s="76">
        <v>-23061.870675637361</v>
      </c>
      <c r="D19" s="76">
        <v>-22350.711994610436</v>
      </c>
      <c r="E19" s="76">
        <v>-22900.493142894891</v>
      </c>
      <c r="F19" s="76">
        <v>-22655.952580451736</v>
      </c>
      <c r="G19" s="76">
        <v>-22831.039503656048</v>
      </c>
      <c r="H19" s="76">
        <v>-19498.7558354348</v>
      </c>
      <c r="I19" s="76">
        <v>-20420.451285547228</v>
      </c>
      <c r="J19" s="167">
        <v>-19565.073794461136</v>
      </c>
      <c r="K19" s="16"/>
    </row>
    <row r="20" spans="1:23" ht="12" customHeight="1">
      <c r="A20" s="166" t="s">
        <v>37</v>
      </c>
      <c r="B20" s="76">
        <v>-712.81899146970352</v>
      </c>
      <c r="C20" s="76">
        <v>-781.71704556976351</v>
      </c>
      <c r="D20" s="76">
        <v>-729.77388379495403</v>
      </c>
      <c r="E20" s="76">
        <v>-678.24524399330289</v>
      </c>
      <c r="F20" s="76">
        <v>-659.06683542350515</v>
      </c>
      <c r="G20" s="76">
        <v>-714.61003253577508</v>
      </c>
      <c r="H20" s="76">
        <v>-800.6691180575765</v>
      </c>
      <c r="I20" s="76">
        <v>-873.7641004060149</v>
      </c>
      <c r="J20" s="167">
        <v>-512.75650080815774</v>
      </c>
      <c r="K20" s="16"/>
    </row>
    <row r="21" spans="1:23" ht="12" customHeight="1">
      <c r="A21" s="166" t="s">
        <v>38</v>
      </c>
      <c r="B21" s="76">
        <v>-4386.2248502466082</v>
      </c>
      <c r="C21" s="76">
        <v>-4000.0140118530562</v>
      </c>
      <c r="D21" s="76">
        <v>-3837.4876496412662</v>
      </c>
      <c r="E21" s="76">
        <v>-4017.4011230358615</v>
      </c>
      <c r="F21" s="76">
        <v>-3575.6140153369411</v>
      </c>
      <c r="G21" s="76">
        <v>-4270.0054777862888</v>
      </c>
      <c r="H21" s="76">
        <v>-3612.2371588780893</v>
      </c>
      <c r="I21" s="76">
        <v>-3267.2365619742545</v>
      </c>
      <c r="J21" s="167">
        <v>-2892.0486340818629</v>
      </c>
      <c r="K21" s="16"/>
    </row>
    <row r="22" spans="1:23" ht="12" customHeight="1">
      <c r="A22" s="166" t="s">
        <v>39</v>
      </c>
      <c r="B22" s="76">
        <v>-1120.1658772177757</v>
      </c>
      <c r="C22" s="76">
        <v>-1438.5279681260117</v>
      </c>
      <c r="D22" s="76">
        <v>-1139.5972635222649</v>
      </c>
      <c r="E22" s="76">
        <v>-1525.757229508449</v>
      </c>
      <c r="F22" s="76">
        <v>-1258.4839418551569</v>
      </c>
      <c r="G22" s="76">
        <v>-2085.5268899052789</v>
      </c>
      <c r="H22" s="76">
        <v>-1297.8271352715169</v>
      </c>
      <c r="I22" s="76">
        <v>-796.25495309016037</v>
      </c>
      <c r="J22" s="167">
        <v>-619.22443031470289</v>
      </c>
      <c r="K22" s="16"/>
    </row>
    <row r="23" spans="1:23" ht="12" customHeight="1">
      <c r="A23" s="166" t="s">
        <v>40</v>
      </c>
      <c r="B23" s="76">
        <v>-13611.082573094829</v>
      </c>
      <c r="C23" s="76">
        <v>-13209.866286112021</v>
      </c>
      <c r="D23" s="76">
        <v>-10704.564604933988</v>
      </c>
      <c r="E23" s="76">
        <v>-11387.427393556656</v>
      </c>
      <c r="F23" s="76">
        <v>-9394.1797516650113</v>
      </c>
      <c r="G23" s="76">
        <v>-10882.072606099293</v>
      </c>
      <c r="H23" s="76">
        <v>-10701.571439312442</v>
      </c>
      <c r="I23" s="76">
        <v>-10742.114526860736</v>
      </c>
      <c r="J23" s="167">
        <v>-10536.352276030557</v>
      </c>
      <c r="K23" s="16"/>
    </row>
    <row r="24" spans="1:23" ht="12.95" customHeight="1">
      <c r="A24" s="176" t="s">
        <v>41</v>
      </c>
      <c r="B24" s="177">
        <v>-45567.131491950888</v>
      </c>
      <c r="C24" s="177">
        <v>-42491.995987298214</v>
      </c>
      <c r="D24" s="177">
        <v>-38762.135396502912</v>
      </c>
      <c r="E24" s="177">
        <v>-40509.324132989161</v>
      </c>
      <c r="F24" s="177">
        <v>-37543.297124732351</v>
      </c>
      <c r="G24" s="177">
        <v>-40783.254509982682</v>
      </c>
      <c r="H24" s="177">
        <v>-35911.060686954421</v>
      </c>
      <c r="I24" s="177">
        <v>-36099.821427878393</v>
      </c>
      <c r="J24" s="178">
        <v>-34125.455635696417</v>
      </c>
      <c r="K24" s="16"/>
    </row>
    <row r="25" spans="1:23" ht="12.95" customHeight="1">
      <c r="A25" s="179" t="s">
        <v>42</v>
      </c>
      <c r="B25" s="180">
        <v>28095.252564398746</v>
      </c>
      <c r="C25" s="180">
        <v>36357.13557788248</v>
      </c>
      <c r="D25" s="180">
        <v>33898.863810060138</v>
      </c>
      <c r="E25" s="180">
        <v>33397.781193669536</v>
      </c>
      <c r="F25" s="180">
        <v>41878.808122741415</v>
      </c>
      <c r="G25" s="180">
        <v>44136.542659487517</v>
      </c>
      <c r="H25" s="180">
        <v>47655.27074292086</v>
      </c>
      <c r="I25" s="180">
        <v>49699.816632712776</v>
      </c>
      <c r="J25" s="181">
        <v>49887.749037052243</v>
      </c>
      <c r="K25" s="16"/>
    </row>
    <row r="26" spans="1:23" ht="12.95" customHeight="1">
      <c r="A26" s="168" t="s">
        <v>43</v>
      </c>
      <c r="B26" s="148">
        <v>28095.252564398746</v>
      </c>
      <c r="C26" s="148">
        <v>36357.13557788248</v>
      </c>
      <c r="D26" s="148">
        <v>33898.863810060138</v>
      </c>
      <c r="E26" s="148">
        <v>33397.781193669536</v>
      </c>
      <c r="F26" s="148">
        <v>41878.808122741415</v>
      </c>
      <c r="G26" s="148">
        <v>44136.542659487517</v>
      </c>
      <c r="H26" s="148">
        <v>47655.27074292086</v>
      </c>
      <c r="I26" s="148">
        <v>49699.816632712776</v>
      </c>
      <c r="J26" s="169">
        <v>49887.749037052243</v>
      </c>
      <c r="K26" s="16"/>
    </row>
    <row r="27" spans="1:23" ht="12" customHeight="1">
      <c r="A27" s="166" t="s">
        <v>88</v>
      </c>
      <c r="B27" s="76">
        <v>-1289.1224631356899</v>
      </c>
      <c r="C27" s="76">
        <v>1670.6940975111752</v>
      </c>
      <c r="D27" s="76">
        <v>-1673.6926957177791</v>
      </c>
      <c r="E27" s="76">
        <v>4151.5765199368552</v>
      </c>
      <c r="F27" s="76">
        <v>-5666.7301522280914</v>
      </c>
      <c r="G27" s="76">
        <v>-1084.6658985033864</v>
      </c>
      <c r="H27" s="76">
        <v>-7276.8790122070141</v>
      </c>
      <c r="I27" s="76">
        <v>-5043.6065956914999</v>
      </c>
      <c r="J27" s="167">
        <v>-2850.4570151603693</v>
      </c>
      <c r="K27" s="16"/>
    </row>
    <row r="28" spans="1:23" ht="12" customHeight="1">
      <c r="A28" s="166" t="s">
        <v>44</v>
      </c>
      <c r="B28" s="76">
        <v>-7117.9839175933193</v>
      </c>
      <c r="C28" s="76">
        <v>-7256.8841623108447</v>
      </c>
      <c r="D28" s="76">
        <v>-5916.3515282751168</v>
      </c>
      <c r="E28" s="76">
        <v>-6784.5354882370229</v>
      </c>
      <c r="F28" s="76">
        <v>-7052.0316224381113</v>
      </c>
      <c r="G28" s="76">
        <v>-6733.3134087051985</v>
      </c>
      <c r="H28" s="76">
        <v>-5680.7512374106736</v>
      </c>
      <c r="I28" s="76">
        <v>-6070.8839341075873</v>
      </c>
      <c r="J28" s="167">
        <v>-6334.9316135948875</v>
      </c>
      <c r="K28" s="16"/>
    </row>
    <row r="29" spans="1:23" ht="12.95" customHeight="1">
      <c r="A29" s="176" t="s">
        <v>45</v>
      </c>
      <c r="B29" s="177">
        <v>19688.146183669738</v>
      </c>
      <c r="C29" s="177">
        <v>30770.945513082806</v>
      </c>
      <c r="D29" s="177">
        <v>26308.819586067242</v>
      </c>
      <c r="E29" s="177">
        <v>30764.822225369368</v>
      </c>
      <c r="F29" s="177">
        <v>29160.046348075215</v>
      </c>
      <c r="G29" s="177">
        <v>36318.563352278929</v>
      </c>
      <c r="H29" s="177">
        <v>34697.640493303174</v>
      </c>
      <c r="I29" s="177">
        <v>38585.326102913692</v>
      </c>
      <c r="J29" s="178">
        <v>40702.360408296983</v>
      </c>
      <c r="K29" s="16"/>
    </row>
    <row r="30" spans="1:23" ht="12" customHeight="1">
      <c r="A30" s="166" t="s">
        <v>46</v>
      </c>
      <c r="B30" s="76">
        <v>-160.13241999999997</v>
      </c>
      <c r="C30" s="76">
        <v>825.17600549999997</v>
      </c>
      <c r="D30" s="76">
        <v>606.65639650000003</v>
      </c>
      <c r="E30" s="76">
        <v>715.45358149999981</v>
      </c>
      <c r="F30" s="76">
        <v>592.13280349999991</v>
      </c>
      <c r="G30" s="76">
        <v>564.91162349999991</v>
      </c>
      <c r="H30" s="76">
        <v>311.58075199999996</v>
      </c>
      <c r="I30" s="76">
        <v>300.14822250000003</v>
      </c>
      <c r="J30" s="167">
        <v>157.909423</v>
      </c>
      <c r="K30" s="16"/>
    </row>
    <row r="31" spans="1:23" s="35" customFormat="1" ht="12" customHeight="1">
      <c r="A31" s="170" t="s">
        <v>47</v>
      </c>
      <c r="B31" s="171">
        <v>19848.278603669718</v>
      </c>
      <c r="C31" s="171">
        <v>29945.769507582798</v>
      </c>
      <c r="D31" s="171">
        <v>25702.163189567225</v>
      </c>
      <c r="E31" s="171">
        <v>30049.368643869362</v>
      </c>
      <c r="F31" s="171">
        <v>28567.913544575222</v>
      </c>
      <c r="G31" s="171">
        <v>35753.651728778932</v>
      </c>
      <c r="H31" s="171">
        <v>34386.059741303186</v>
      </c>
      <c r="I31" s="171">
        <v>38285.177880413699</v>
      </c>
      <c r="J31" s="172">
        <v>40544.450985296964</v>
      </c>
      <c r="K31" s="16"/>
    </row>
    <row r="32" spans="1:23" s="36" customFormat="1" ht="12.95" customHeight="1">
      <c r="A32" s="16"/>
      <c r="B32" s="16"/>
      <c r="C32" s="16"/>
      <c r="D32" s="16"/>
      <c r="E32" s="16"/>
      <c r="F32" s="16"/>
      <c r="G32" s="16"/>
      <c r="H32" s="16"/>
      <c r="I32" s="16"/>
      <c r="J32" s="16"/>
      <c r="K32" s="16"/>
      <c r="L32" s="17"/>
      <c r="M32" s="18"/>
      <c r="N32" s="18"/>
      <c r="O32" s="18"/>
      <c r="P32" s="18"/>
      <c r="Q32" s="18"/>
      <c r="R32" s="18"/>
      <c r="S32" s="18"/>
      <c r="T32" s="18"/>
      <c r="U32" s="18"/>
      <c r="V32" s="18"/>
      <c r="W32" s="18"/>
    </row>
    <row r="33" spans="1:23" s="36" customFormat="1" ht="12.95" customHeight="1">
      <c r="A33" s="417" t="s">
        <v>428</v>
      </c>
      <c r="B33" s="346"/>
      <c r="C33" s="346"/>
      <c r="D33" s="346"/>
      <c r="E33" s="346"/>
      <c r="F33" s="346"/>
      <c r="G33" s="346"/>
      <c r="H33" s="346"/>
      <c r="I33" s="346"/>
      <c r="J33" s="527"/>
      <c r="K33" s="16"/>
      <c r="L33" s="35"/>
      <c r="M33" s="35"/>
      <c r="N33" s="35"/>
      <c r="O33" s="35"/>
      <c r="P33" s="35"/>
      <c r="Q33" s="35"/>
      <c r="R33" s="35"/>
      <c r="S33" s="35"/>
      <c r="T33" s="35"/>
      <c r="U33" s="35"/>
      <c r="V33" s="35"/>
      <c r="W33" s="35"/>
    </row>
    <row r="34" spans="1:23" s="36" customFormat="1" ht="12" customHeight="1">
      <c r="A34" s="305" t="s">
        <v>426</v>
      </c>
      <c r="B34" s="29">
        <v>23993.103510000004</v>
      </c>
      <c r="C34" s="29">
        <v>25476.358800000016</v>
      </c>
      <c r="D34" s="29">
        <v>23407.934710000012</v>
      </c>
      <c r="E34" s="29">
        <v>28691.302309999999</v>
      </c>
      <c r="F34" s="29">
        <v>27977.686540000013</v>
      </c>
      <c r="G34" s="29">
        <v>33245.277620000001</v>
      </c>
      <c r="H34" s="29">
        <v>33659.949249999998</v>
      </c>
      <c r="I34" s="29">
        <v>34399.480629999998</v>
      </c>
      <c r="J34" s="304">
        <v>37899.254890000004</v>
      </c>
      <c r="K34" s="16"/>
      <c r="L34" s="17"/>
      <c r="M34" s="18"/>
      <c r="N34" s="18"/>
      <c r="O34" s="18"/>
      <c r="P34" s="18"/>
      <c r="Q34" s="18"/>
      <c r="R34" s="18"/>
      <c r="S34" s="18"/>
      <c r="T34" s="18"/>
      <c r="U34" s="18"/>
      <c r="V34" s="18"/>
      <c r="W34" s="18"/>
    </row>
    <row r="35" spans="1:23" s="36" customFormat="1" ht="12" customHeight="1">
      <c r="A35" s="308" t="s">
        <v>422</v>
      </c>
      <c r="B35" s="29">
        <v>-601.74580000000003</v>
      </c>
      <c r="C35" s="29">
        <v>2489.0129100000004</v>
      </c>
      <c r="D35" s="29">
        <v>1344.0013100000001</v>
      </c>
      <c r="E35" s="29">
        <v>1228.24334</v>
      </c>
      <c r="F35" s="29">
        <v>244.32669999999996</v>
      </c>
      <c r="G35" s="29">
        <v>1807.2132599999998</v>
      </c>
      <c r="H35" s="29">
        <v>698.88481000000002</v>
      </c>
      <c r="I35" s="29">
        <v>696.95668000000001</v>
      </c>
      <c r="J35" s="304">
        <v>81.545489999999987</v>
      </c>
      <c r="K35" s="16"/>
      <c r="L35" s="35"/>
      <c r="M35" s="35"/>
      <c r="N35" s="35"/>
      <c r="O35" s="35"/>
      <c r="P35" s="35"/>
      <c r="Q35" s="35"/>
      <c r="R35" s="35"/>
      <c r="S35" s="35"/>
      <c r="T35" s="35"/>
      <c r="U35" s="35"/>
      <c r="V35" s="35"/>
      <c r="W35" s="35"/>
    </row>
    <row r="36" spans="1:23" s="36" customFormat="1" ht="12" customHeight="1">
      <c r="A36" s="308" t="s">
        <v>423</v>
      </c>
      <c r="B36" s="29">
        <v>-601.11607000000004</v>
      </c>
      <c r="C36" s="29">
        <v>2684.6288799999998</v>
      </c>
      <c r="D36" s="29">
        <v>805.54568000000006</v>
      </c>
      <c r="E36" s="29">
        <v>531.5253100000001</v>
      </c>
      <c r="F36" s="29">
        <v>103.30304999999998</v>
      </c>
      <c r="G36" s="29">
        <v>508.65658000000002</v>
      </c>
      <c r="H36" s="29">
        <v>583.32731000000001</v>
      </c>
      <c r="I36" s="29">
        <v>744.21142000000009</v>
      </c>
      <c r="J36" s="304">
        <v>-220.43448999999998</v>
      </c>
      <c r="K36" s="16"/>
      <c r="L36" s="17"/>
      <c r="M36" s="18"/>
      <c r="N36" s="18"/>
      <c r="O36" s="18"/>
      <c r="P36" s="18"/>
      <c r="Q36" s="18"/>
      <c r="R36" s="18"/>
      <c r="S36" s="18"/>
      <c r="T36" s="18"/>
      <c r="U36" s="18"/>
      <c r="V36" s="18"/>
      <c r="W36" s="18"/>
    </row>
    <row r="37" spans="1:23" s="36" customFormat="1" ht="12" customHeight="1">
      <c r="A37" s="308" t="s">
        <v>424</v>
      </c>
      <c r="B37" s="29">
        <v>-673.72311999999988</v>
      </c>
      <c r="C37" s="29">
        <v>129.53025</v>
      </c>
      <c r="D37" s="29">
        <v>650.20011</v>
      </c>
      <c r="E37" s="29">
        <v>1076.80718</v>
      </c>
      <c r="F37" s="29">
        <v>664.78902000000005</v>
      </c>
      <c r="G37" s="29">
        <v>67.717380000000006</v>
      </c>
      <c r="H37" s="29">
        <v>452.24334000000005</v>
      </c>
      <c r="I37" s="29">
        <v>421.50709999999998</v>
      </c>
      <c r="J37" s="304">
        <v>256.09771999999998</v>
      </c>
      <c r="K37" s="16"/>
      <c r="L37" s="35"/>
      <c r="M37" s="35"/>
      <c r="N37" s="35"/>
      <c r="O37" s="35"/>
      <c r="P37" s="35"/>
      <c r="Q37" s="35"/>
      <c r="R37" s="35"/>
      <c r="S37" s="35"/>
      <c r="T37" s="35"/>
      <c r="U37" s="35"/>
      <c r="V37" s="35"/>
      <c r="W37" s="35"/>
    </row>
    <row r="38" spans="1:23" s="36" customFormat="1" ht="12" customHeight="1">
      <c r="A38" s="308" t="s">
        <v>425</v>
      </c>
      <c r="B38" s="29">
        <v>1251.8150180154196</v>
      </c>
      <c r="C38" s="29">
        <v>2267.3519694661964</v>
      </c>
      <c r="D38" s="29">
        <v>1022.5774560672196</v>
      </c>
      <c r="E38" s="29">
        <v>126.2253480680405</v>
      </c>
      <c r="F38" s="29">
        <v>2124.7909480752314</v>
      </c>
      <c r="G38" s="29">
        <v>640.2342522789105</v>
      </c>
      <c r="H38" s="29">
        <v>-601.53029669682053</v>
      </c>
      <c r="I38" s="29">
        <v>937.89811291371075</v>
      </c>
      <c r="J38" s="304">
        <v>4867.9948982969618</v>
      </c>
      <c r="K38" s="16"/>
      <c r="L38" s="17"/>
      <c r="M38" s="18"/>
      <c r="N38" s="18"/>
      <c r="O38" s="18"/>
      <c r="P38" s="18"/>
      <c r="Q38" s="18"/>
      <c r="R38" s="18"/>
      <c r="S38" s="18"/>
      <c r="T38" s="18"/>
      <c r="U38" s="18"/>
      <c r="V38" s="18"/>
      <c r="W38" s="18"/>
    </row>
    <row r="39" spans="1:23" s="36" customFormat="1" ht="12" customHeight="1">
      <c r="A39" s="308" t="s">
        <v>432</v>
      </c>
      <c r="B39" s="29">
        <v>-233.41732999999999</v>
      </c>
      <c r="C39" s="29">
        <v>-7.5023500000000061</v>
      </c>
      <c r="D39" s="29">
        <v>198.72752</v>
      </c>
      <c r="E39" s="29">
        <v>102.98044</v>
      </c>
      <c r="F39" s="29">
        <v>206.15773000000002</v>
      </c>
      <c r="G39" s="29">
        <v>25.43139</v>
      </c>
      <c r="H39" s="29">
        <v>187.74287000000001</v>
      </c>
      <c r="I39" s="29">
        <v>228.00579999999999</v>
      </c>
      <c r="J39" s="304">
        <v>223.93092999999999</v>
      </c>
      <c r="K39" s="16"/>
      <c r="L39" s="35"/>
      <c r="M39" s="35"/>
      <c r="N39" s="35"/>
      <c r="O39" s="35"/>
      <c r="P39" s="35"/>
      <c r="Q39" s="35"/>
      <c r="R39" s="35"/>
      <c r="S39" s="35"/>
      <c r="T39" s="35"/>
      <c r="U39" s="35"/>
      <c r="V39" s="35"/>
      <c r="W39" s="35"/>
    </row>
    <row r="40" spans="1:23" s="36" customFormat="1" ht="12" customHeight="1">
      <c r="A40" s="528" t="s">
        <v>427</v>
      </c>
      <c r="B40" s="529">
        <v>94355.872349999991</v>
      </c>
      <c r="C40" s="529">
        <v>-479.22942000000006</v>
      </c>
      <c r="D40" s="529">
        <v>-682.98678000000007</v>
      </c>
      <c r="E40" s="529">
        <v>-555.08163000000002</v>
      </c>
      <c r="F40" s="529">
        <v>129208.48097999999</v>
      </c>
      <c r="G40" s="529">
        <v>425.95597000000004</v>
      </c>
      <c r="H40" s="529">
        <v>118.94631999999999</v>
      </c>
      <c r="I40" s="529">
        <v>1559.19091</v>
      </c>
      <c r="J40" s="384">
        <v>79633.093710000016</v>
      </c>
      <c r="K40" s="16"/>
      <c r="L40" s="17"/>
      <c r="M40" s="18"/>
      <c r="N40" s="18"/>
      <c r="O40" s="18"/>
      <c r="P40" s="18"/>
      <c r="Q40" s="18"/>
      <c r="R40" s="18"/>
      <c r="S40" s="18"/>
      <c r="T40" s="18"/>
      <c r="U40" s="18"/>
      <c r="V40" s="18"/>
      <c r="W40" s="18"/>
    </row>
    <row r="41" spans="1:23" s="36" customFormat="1" ht="12" customHeight="1">
      <c r="A41" s="535"/>
      <c r="B41" s="32"/>
      <c r="C41" s="32"/>
      <c r="D41" s="32"/>
      <c r="E41" s="32"/>
      <c r="F41" s="32"/>
      <c r="G41" s="32"/>
      <c r="H41" s="32"/>
      <c r="I41" s="32"/>
      <c r="J41" s="32"/>
      <c r="K41" s="16"/>
      <c r="L41" s="17"/>
      <c r="M41" s="18"/>
      <c r="N41" s="18"/>
      <c r="O41" s="18"/>
      <c r="P41" s="18"/>
      <c r="Q41" s="18"/>
      <c r="R41" s="18"/>
      <c r="S41" s="18"/>
      <c r="T41" s="18"/>
      <c r="U41" s="18"/>
      <c r="V41" s="18"/>
      <c r="W41" s="18"/>
    </row>
    <row r="42" spans="1:23" ht="12" customHeight="1">
      <c r="A42" s="38"/>
      <c r="B42" s="10"/>
      <c r="C42" s="10"/>
      <c r="D42" s="10"/>
      <c r="E42" s="10"/>
      <c r="F42" s="10"/>
      <c r="G42" s="10"/>
      <c r="L42" s="35"/>
      <c r="M42" s="35"/>
      <c r="N42" s="35"/>
      <c r="O42" s="35"/>
      <c r="P42" s="35"/>
      <c r="Q42" s="35"/>
      <c r="R42" s="35"/>
      <c r="S42" s="35"/>
      <c r="T42" s="35"/>
      <c r="U42" s="35"/>
      <c r="V42" s="35"/>
      <c r="W42" s="35"/>
    </row>
    <row r="43" spans="1:23" ht="18.75">
      <c r="A43" s="23" t="s">
        <v>48</v>
      </c>
      <c r="B43" s="20"/>
      <c r="C43" s="20"/>
      <c r="D43" s="20"/>
      <c r="E43" s="20"/>
      <c r="F43" s="18"/>
      <c r="G43" s="18"/>
    </row>
    <row r="44" spans="1:23" ht="12" customHeight="1">
      <c r="A44" s="20"/>
      <c r="B44" s="20"/>
      <c r="C44" s="20"/>
      <c r="D44" s="20"/>
      <c r="E44" s="20"/>
      <c r="F44" s="18"/>
      <c r="G44" s="21"/>
      <c r="L44" s="35"/>
      <c r="M44" s="35"/>
      <c r="N44" s="35"/>
      <c r="O44" s="35"/>
      <c r="P44" s="35"/>
      <c r="Q44" s="35"/>
      <c r="R44" s="35"/>
      <c r="S44" s="35"/>
      <c r="T44" s="35"/>
      <c r="U44" s="35"/>
      <c r="V44" s="35"/>
      <c r="W44" s="35"/>
    </row>
    <row r="45" spans="1:23" ht="12" customHeight="1">
      <c r="A45" s="190" t="s">
        <v>27</v>
      </c>
      <c r="B45" s="191">
        <v>2025</v>
      </c>
      <c r="C45" s="191">
        <v>2024</v>
      </c>
      <c r="D45" s="191">
        <v>2023</v>
      </c>
      <c r="E45" s="191">
        <v>2022</v>
      </c>
      <c r="F45" s="175">
        <v>2021</v>
      </c>
      <c r="G45" s="28"/>
    </row>
    <row r="46" spans="1:23" ht="12" customHeight="1" outlineLevel="1">
      <c r="A46" s="182" t="s">
        <v>28</v>
      </c>
      <c r="B46" s="29">
        <v>418977.7540898142</v>
      </c>
      <c r="C46" s="29">
        <v>443530.63930675201</v>
      </c>
      <c r="D46" s="29">
        <v>336620.10272147175</v>
      </c>
      <c r="E46" s="29">
        <v>152413.42969246864</v>
      </c>
      <c r="F46" s="162">
        <v>124641.00073853771</v>
      </c>
      <c r="G46" s="30"/>
      <c r="L46" s="35"/>
      <c r="M46" s="35"/>
      <c r="N46" s="35"/>
      <c r="O46" s="35"/>
      <c r="P46" s="35"/>
      <c r="Q46" s="35"/>
      <c r="R46" s="35"/>
      <c r="S46" s="35"/>
      <c r="T46" s="35"/>
      <c r="U46" s="35"/>
      <c r="V46" s="35"/>
      <c r="W46" s="35"/>
    </row>
    <row r="47" spans="1:23" ht="12" customHeight="1" outlineLevel="1">
      <c r="A47" s="182" t="s">
        <v>29</v>
      </c>
      <c r="B47" s="29">
        <v>-183879.25191023792</v>
      </c>
      <c r="C47" s="29">
        <v>-170204.92395610531</v>
      </c>
      <c r="D47" s="29">
        <v>-82800.914076773755</v>
      </c>
      <c r="E47" s="29">
        <v>-23302.045567370467</v>
      </c>
      <c r="F47" s="162">
        <v>-27322.484439999997</v>
      </c>
      <c r="G47" s="30"/>
    </row>
    <row r="48" spans="1:23" ht="12" customHeight="1">
      <c r="A48" s="183" t="s">
        <v>30</v>
      </c>
      <c r="B48" s="32">
        <v>235098.50217957629</v>
      </c>
      <c r="C48" s="32">
        <v>273325.7153506467</v>
      </c>
      <c r="D48" s="32">
        <v>253819.18864469801</v>
      </c>
      <c r="E48" s="32">
        <v>129111.38412509816</v>
      </c>
      <c r="F48" s="184">
        <v>97318.51629853771</v>
      </c>
      <c r="G48" s="33"/>
      <c r="H48" s="26"/>
      <c r="L48" s="35"/>
      <c r="M48" s="35"/>
      <c r="N48" s="35"/>
      <c r="O48" s="35"/>
      <c r="P48" s="35"/>
      <c r="Q48" s="35"/>
      <c r="R48" s="35"/>
      <c r="S48" s="35"/>
      <c r="T48" s="35"/>
      <c r="U48" s="35"/>
      <c r="V48" s="35"/>
      <c r="W48" s="35"/>
    </row>
    <row r="49" spans="1:23" ht="12" customHeight="1" outlineLevel="1">
      <c r="A49" s="185" t="s">
        <v>31</v>
      </c>
      <c r="B49" s="32">
        <v>85234.674232307298</v>
      </c>
      <c r="C49" s="32">
        <v>78674.567953795646</v>
      </c>
      <c r="D49" s="32">
        <v>67416.20098064428</v>
      </c>
      <c r="E49" s="32">
        <v>61258.548510000001</v>
      </c>
      <c r="F49" s="184">
        <v>59905.597979999999</v>
      </c>
      <c r="G49" s="30"/>
    </row>
    <row r="50" spans="1:23" ht="12" customHeight="1" outlineLevel="1">
      <c r="A50" s="185" t="s">
        <v>32</v>
      </c>
      <c r="B50" s="32">
        <v>-21976.530770259578</v>
      </c>
      <c r="C50" s="32">
        <v>-18373.312088567596</v>
      </c>
      <c r="D50" s="32">
        <v>-16581.355885452936</v>
      </c>
      <c r="E50" s="32">
        <v>-16595.428450000003</v>
      </c>
      <c r="F50" s="184">
        <v>-17346.35743</v>
      </c>
      <c r="G50" s="30"/>
      <c r="L50" s="35"/>
      <c r="M50" s="35"/>
      <c r="N50" s="35"/>
      <c r="O50" s="35"/>
      <c r="P50" s="35"/>
      <c r="Q50" s="35"/>
      <c r="R50" s="35"/>
      <c r="S50" s="35"/>
      <c r="T50" s="35"/>
      <c r="U50" s="35"/>
      <c r="V50" s="35"/>
      <c r="W50" s="35"/>
    </row>
    <row r="51" spans="1:23" ht="12" customHeight="1">
      <c r="A51" s="183" t="s">
        <v>33</v>
      </c>
      <c r="B51" s="32">
        <v>63258.143462047723</v>
      </c>
      <c r="C51" s="32">
        <v>60301.25586522805</v>
      </c>
      <c r="D51" s="32">
        <v>50834.84509519134</v>
      </c>
      <c r="E51" s="32">
        <v>44663.120060000001</v>
      </c>
      <c r="F51" s="184">
        <v>42559.240550000002</v>
      </c>
      <c r="G51" s="33"/>
    </row>
    <row r="52" spans="1:23" ht="12" customHeight="1" outlineLevel="1">
      <c r="A52" s="165" t="s">
        <v>34</v>
      </c>
      <c r="B52" s="32">
        <v>3749.7278708929698</v>
      </c>
      <c r="C52" s="32">
        <v>1100.1174789095246</v>
      </c>
      <c r="D52" s="32">
        <v>728.64631455619588</v>
      </c>
      <c r="E52" s="32">
        <v>-595.3854772216182</v>
      </c>
      <c r="F52" s="184">
        <v>-947.52147949605273</v>
      </c>
      <c r="G52" s="18"/>
      <c r="L52" s="35"/>
      <c r="M52" s="35"/>
      <c r="N52" s="35"/>
      <c r="O52" s="35"/>
      <c r="P52" s="35"/>
      <c r="Q52" s="35"/>
      <c r="R52" s="35"/>
      <c r="S52" s="35"/>
      <c r="T52" s="35"/>
      <c r="U52" s="35"/>
      <c r="V52" s="35"/>
      <c r="W52" s="35"/>
    </row>
    <row r="53" spans="1:23" ht="12" customHeight="1" outlineLevel="1">
      <c r="A53" s="165" t="s">
        <v>116</v>
      </c>
      <c r="B53" s="32">
        <v>278.36902335920774</v>
      </c>
      <c r="C53" s="32">
        <v>2600.7279279009981</v>
      </c>
      <c r="D53" s="32">
        <v>1764.2294019509875</v>
      </c>
      <c r="E53" s="32">
        <v>126.29130130086033</v>
      </c>
      <c r="F53" s="184">
        <v>530.24881999999968</v>
      </c>
      <c r="G53" s="18"/>
    </row>
    <row r="54" spans="1:23" ht="12" customHeight="1" outlineLevel="1">
      <c r="A54" s="165" t="s">
        <v>469</v>
      </c>
      <c r="B54" s="32">
        <v>2454.598809999999</v>
      </c>
      <c r="C54" s="32">
        <v>971.15471000000252</v>
      </c>
      <c r="D54" s="32">
        <v>3310.3548699999983</v>
      </c>
      <c r="E54" s="32">
        <v>236.77682999999996</v>
      </c>
      <c r="F54" s="184">
        <v>918.98477999999977</v>
      </c>
      <c r="G54" s="18"/>
    </row>
    <row r="55" spans="1:23" ht="12" customHeight="1">
      <c r="A55" s="186" t="s">
        <v>35</v>
      </c>
      <c r="B55" s="32">
        <v>6482.6957042521772</v>
      </c>
      <c r="C55" s="32">
        <v>4672.0001168105255</v>
      </c>
      <c r="D55" s="32">
        <v>5803.2305865071812</v>
      </c>
      <c r="E55" s="32">
        <v>-232.31734592075793</v>
      </c>
      <c r="F55" s="184">
        <v>501.71212050394672</v>
      </c>
      <c r="G55" s="18"/>
      <c r="L55" s="35"/>
      <c r="M55" s="35"/>
      <c r="N55" s="35"/>
      <c r="O55" s="35"/>
      <c r="P55" s="35"/>
      <c r="Q55" s="35"/>
      <c r="R55" s="35"/>
      <c r="S55" s="35"/>
      <c r="T55" s="35"/>
      <c r="U55" s="35"/>
      <c r="V55" s="35"/>
      <c r="W55" s="35"/>
    </row>
    <row r="56" spans="1:23" ht="12" customHeight="1">
      <c r="A56" s="176" t="s">
        <v>205</v>
      </c>
      <c r="B56" s="192">
        <v>304839.34134587616</v>
      </c>
      <c r="C56" s="192">
        <v>338298.97133268532</v>
      </c>
      <c r="D56" s="192">
        <v>310457.26432639651</v>
      </c>
      <c r="E56" s="193">
        <v>173542.18683917742</v>
      </c>
      <c r="F56" s="194">
        <v>140379.46896904166</v>
      </c>
      <c r="G56" s="18"/>
      <c r="H56" s="26"/>
    </row>
    <row r="57" spans="1:23" ht="12" customHeight="1">
      <c r="A57" s="166" t="s">
        <v>36</v>
      </c>
      <c r="B57" s="29">
        <v>-90969.028393594432</v>
      </c>
      <c r="C57" s="29">
        <v>-82315.320419099196</v>
      </c>
      <c r="D57" s="29">
        <v>-66471.115267823625</v>
      </c>
      <c r="E57" s="29">
        <v>-46795.121535762708</v>
      </c>
      <c r="F57" s="162">
        <v>-31321.512091778084</v>
      </c>
      <c r="G57" s="18"/>
    </row>
    <row r="58" spans="1:23" ht="12" customHeight="1">
      <c r="A58" s="166" t="s">
        <v>37</v>
      </c>
      <c r="B58" s="29">
        <v>-2848.8030087815255</v>
      </c>
      <c r="C58" s="29">
        <v>-2901.7997518075244</v>
      </c>
      <c r="D58" s="29">
        <v>-3948.7245044111914</v>
      </c>
      <c r="E58" s="29">
        <v>-2097.3550749522519</v>
      </c>
      <c r="F58" s="162">
        <v>-1836.2870674800843</v>
      </c>
      <c r="G58" s="18"/>
    </row>
    <row r="59" spans="1:23" ht="12" customHeight="1">
      <c r="A59" s="166" t="s">
        <v>38</v>
      </c>
      <c r="B59" s="29">
        <v>-15430.516799867122</v>
      </c>
      <c r="C59" s="29">
        <v>-14041.527832720494</v>
      </c>
      <c r="D59" s="29">
        <v>-14329.630459733542</v>
      </c>
      <c r="E59" s="29">
        <v>-8151.3124539880446</v>
      </c>
      <c r="F59" s="162">
        <v>-4407.4864422522378</v>
      </c>
      <c r="G59" s="18"/>
    </row>
    <row r="60" spans="1:23" ht="12" customHeight="1">
      <c r="A60" s="166" t="s">
        <v>39</v>
      </c>
      <c r="B60" s="29">
        <v>-5362.3664030118825</v>
      </c>
      <c r="C60" s="29">
        <v>-4798.8334085816596</v>
      </c>
      <c r="D60" s="29">
        <v>-3858.3468856903542</v>
      </c>
      <c r="E60" s="29">
        <v>-3261.2131025302556</v>
      </c>
      <c r="F60" s="162">
        <v>-2506.2849800000004</v>
      </c>
      <c r="G60" s="18"/>
    </row>
    <row r="61" spans="1:23" ht="12" customHeight="1">
      <c r="A61" s="166" t="s">
        <v>40</v>
      </c>
      <c r="B61" s="29">
        <v>-44696.038036267681</v>
      </c>
      <c r="C61" s="29">
        <v>-42862.110848303026</v>
      </c>
      <c r="D61" s="29">
        <v>-45713.536150987027</v>
      </c>
      <c r="E61" s="29">
        <v>-29334.429500664475</v>
      </c>
      <c r="F61" s="162">
        <v>-25111.185268889742</v>
      </c>
      <c r="G61" s="16"/>
    </row>
    <row r="62" spans="1:23" ht="12" customHeight="1">
      <c r="A62" s="176" t="s">
        <v>41</v>
      </c>
      <c r="B62" s="192">
        <v>-159306.75264152265</v>
      </c>
      <c r="C62" s="192">
        <v>-146919.59226051191</v>
      </c>
      <c r="D62" s="192">
        <v>-134321.35326864573</v>
      </c>
      <c r="E62" s="193">
        <v>-89639.431667897734</v>
      </c>
      <c r="F62" s="194">
        <v>-65182.755850400143</v>
      </c>
      <c r="G62" s="18"/>
      <c r="H62" s="26"/>
    </row>
    <row r="63" spans="1:23" ht="12" customHeight="1">
      <c r="A63" s="179" t="s">
        <v>42</v>
      </c>
      <c r="B63" s="195">
        <v>145532.58870435352</v>
      </c>
      <c r="C63" s="195">
        <v>191379.37907217341</v>
      </c>
      <c r="D63" s="195">
        <v>176135.91105775078</v>
      </c>
      <c r="E63" s="195">
        <v>83902.755171279685</v>
      </c>
      <c r="F63" s="196">
        <v>75196.713118641521</v>
      </c>
      <c r="G63" s="18"/>
    </row>
    <row r="64" spans="1:23" ht="12" customHeight="1">
      <c r="A64" s="168" t="s">
        <v>43</v>
      </c>
      <c r="B64" s="34">
        <v>145532.58870435352</v>
      </c>
      <c r="C64" s="34">
        <v>191379.37907217341</v>
      </c>
      <c r="D64" s="34">
        <v>176135.91105775078</v>
      </c>
      <c r="E64" s="34">
        <v>83902.755171279685</v>
      </c>
      <c r="F64" s="187">
        <v>75196.713118641521</v>
      </c>
      <c r="G64" s="18"/>
    </row>
    <row r="65" spans="1:10" ht="12" customHeight="1">
      <c r="A65" s="166" t="s">
        <v>88</v>
      </c>
      <c r="B65" s="29">
        <v>-1518.1522304978398</v>
      </c>
      <c r="C65" s="29">
        <v>-16255.608521562268</v>
      </c>
      <c r="D65" s="29">
        <v>-11539.013890002847</v>
      </c>
      <c r="E65" s="29">
        <v>-8050.8348529420091</v>
      </c>
      <c r="F65" s="162">
        <v>-3947.6989100000001</v>
      </c>
      <c r="G65" s="18"/>
      <c r="H65" s="26"/>
    </row>
    <row r="66" spans="1:10" ht="12" customHeight="1">
      <c r="A66" s="166" t="s">
        <v>44</v>
      </c>
      <c r="B66" s="29">
        <v>-27009.802801261096</v>
      </c>
      <c r="C66" s="29">
        <v>-24819.880193818346</v>
      </c>
      <c r="D66" s="29">
        <v>-23659.058950000006</v>
      </c>
      <c r="E66" s="29">
        <v>-14420.812739999999</v>
      </c>
      <c r="F66" s="162">
        <v>-10985.963500000002</v>
      </c>
      <c r="G66" s="18"/>
    </row>
    <row r="67" spans="1:10" ht="12" customHeight="1">
      <c r="A67" s="176" t="s">
        <v>45</v>
      </c>
      <c r="B67" s="192">
        <v>117004.63367259459</v>
      </c>
      <c r="C67" s="192">
        <v>150303.89035679278</v>
      </c>
      <c r="D67" s="192">
        <v>140937.83821774792</v>
      </c>
      <c r="E67" s="193">
        <v>61431.10757833768</v>
      </c>
      <c r="F67" s="194">
        <v>60263.050708641516</v>
      </c>
      <c r="G67" s="18"/>
    </row>
    <row r="68" spans="1:10" ht="12" customHeight="1">
      <c r="A68" s="166" t="s">
        <v>46</v>
      </c>
      <c r="B68" s="29">
        <v>2739.4187869999996</v>
      </c>
      <c r="C68" s="29">
        <v>1334.5500209999998</v>
      </c>
      <c r="D68" s="29">
        <v>1336.4625644999999</v>
      </c>
      <c r="E68" s="29">
        <v>1623.6739329999996</v>
      </c>
      <c r="F68" s="162">
        <v>2001.5669684999998</v>
      </c>
      <c r="G68" s="18"/>
    </row>
    <row r="69" spans="1:10" ht="12.75">
      <c r="A69" s="170" t="s">
        <v>47</v>
      </c>
      <c r="B69" s="188">
        <v>114265.21488559461</v>
      </c>
      <c r="C69" s="188">
        <v>148969.34033579277</v>
      </c>
      <c r="D69" s="188">
        <v>139601.3756532479</v>
      </c>
      <c r="E69" s="188">
        <v>59807.433645337675</v>
      </c>
      <c r="F69" s="189">
        <v>58261.483740141535</v>
      </c>
      <c r="G69" s="35"/>
    </row>
    <row r="70" spans="1:10" ht="12" customHeight="1">
      <c r="A70" s="16"/>
      <c r="B70" s="16"/>
      <c r="C70" s="16"/>
      <c r="D70" s="16"/>
      <c r="E70" s="16"/>
      <c r="F70" s="16"/>
      <c r="G70" s="16"/>
    </row>
    <row r="71" spans="1:10" ht="12" customHeight="1">
      <c r="A71" s="417" t="s">
        <v>428</v>
      </c>
      <c r="B71" s="346"/>
      <c r="C71" s="530"/>
      <c r="D71" s="531"/>
      <c r="E71" s="531"/>
      <c r="F71" s="532"/>
      <c r="G71" s="18"/>
    </row>
    <row r="72" spans="1:10" ht="12" customHeight="1">
      <c r="A72" s="305" t="s">
        <v>426</v>
      </c>
      <c r="B72" s="74">
        <v>105553.28236000003</v>
      </c>
      <c r="C72" s="74">
        <v>139203.96239</v>
      </c>
      <c r="D72" s="533">
        <v>140123.88468000002</v>
      </c>
      <c r="E72" s="533">
        <v>78439.876620000025</v>
      </c>
      <c r="F72" s="534">
        <v>61409.166440000008</v>
      </c>
      <c r="G72" s="35"/>
      <c r="H72" s="73"/>
      <c r="J72" s="397"/>
    </row>
    <row r="73" spans="1:10" ht="12" customHeight="1">
      <c r="A73" s="308" t="s">
        <v>422</v>
      </c>
      <c r="B73" s="74">
        <v>5305.5842599999996</v>
      </c>
      <c r="C73" s="74">
        <v>3284.6002400000002</v>
      </c>
      <c r="D73" s="533">
        <v>2855.9341599999998</v>
      </c>
      <c r="E73" s="533">
        <v>6180.5694399999993</v>
      </c>
      <c r="F73" s="534">
        <v>6541.7288999999982</v>
      </c>
      <c r="G73" s="35"/>
      <c r="H73" s="73"/>
      <c r="J73" s="397"/>
    </row>
    <row r="74" spans="1:10" ht="12" customHeight="1">
      <c r="A74" s="308" t="s">
        <v>423</v>
      </c>
      <c r="B74" s="74">
        <v>4125.0029199999999</v>
      </c>
      <c r="C74" s="74">
        <v>1615.7608200000002</v>
      </c>
      <c r="D74" s="533">
        <v>1651.5832800000003</v>
      </c>
      <c r="E74" s="533">
        <v>-102.69039999999985</v>
      </c>
      <c r="F74" s="534">
        <v>695.10434000000009</v>
      </c>
      <c r="G74" s="35"/>
      <c r="H74" s="73"/>
      <c r="J74" s="397"/>
    </row>
    <row r="75" spans="1:10" ht="12" customHeight="1">
      <c r="A75" s="308" t="s">
        <v>424</v>
      </c>
      <c r="B75" s="74">
        <v>2521.32656</v>
      </c>
      <c r="C75" s="74">
        <v>1197.5655400000003</v>
      </c>
      <c r="D75" s="533">
        <v>304.69030999999995</v>
      </c>
      <c r="E75" s="533">
        <v>-1693.2140599999998</v>
      </c>
      <c r="F75" s="534">
        <v>-822.96614000000011</v>
      </c>
      <c r="G75" s="35"/>
      <c r="H75" s="73"/>
      <c r="J75" s="397"/>
    </row>
    <row r="76" spans="1:10" ht="12" customHeight="1">
      <c r="A76" s="308" t="s">
        <v>425</v>
      </c>
      <c r="B76" s="74">
        <v>5540.9457216766878</v>
      </c>
      <c r="C76" s="74">
        <v>5844.596966792762</v>
      </c>
      <c r="D76" s="533">
        <v>5278.6423877478728</v>
      </c>
      <c r="E76" s="533">
        <v>-11670.108390840418</v>
      </c>
      <c r="F76" s="534">
        <v>-2991.7293213584535</v>
      </c>
      <c r="G76" s="35"/>
      <c r="H76" s="73"/>
      <c r="J76" s="397"/>
    </row>
    <row r="77" spans="1:10" ht="12" customHeight="1">
      <c r="A77" s="308" t="s">
        <v>432</v>
      </c>
      <c r="B77" s="74">
        <v>500.36333999999999</v>
      </c>
      <c r="C77" s="74">
        <v>665.11098999999979</v>
      </c>
      <c r="D77" s="533">
        <v>478.63142000000005</v>
      </c>
      <c r="E77" s="533">
        <v>-462.11471999999998</v>
      </c>
      <c r="F77" s="534">
        <v>-484.92826000000014</v>
      </c>
      <c r="G77" s="35"/>
      <c r="H77" s="73"/>
      <c r="J77" s="397"/>
    </row>
    <row r="78" spans="1:10" ht="12" customHeight="1">
      <c r="A78" s="528" t="s">
        <v>427</v>
      </c>
      <c r="B78" s="529">
        <v>127491.18315</v>
      </c>
      <c r="C78" s="529">
        <v>81737.186910000033</v>
      </c>
      <c r="D78" s="529">
        <v>722.63214999999968</v>
      </c>
      <c r="E78" s="529">
        <v>3505.4520100000004</v>
      </c>
      <c r="F78" s="384">
        <v>8892.8565900000012</v>
      </c>
      <c r="G78" s="35"/>
      <c r="H78" s="73"/>
      <c r="J78" s="397"/>
    </row>
  </sheetData>
  <conditionalFormatting sqref="B62:F62">
    <cfRule type="cellIs" priority="16" stopIfTrue="1" operator="greaterThan">
      <formula>10</formula>
    </cfRule>
  </conditionalFormatting>
  <conditionalFormatting sqref="B67:F67">
    <cfRule type="cellIs" priority="15"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8" stopIfTrue="1" operator="greaterThan">
      <formula>10</formula>
    </cfRule>
  </conditionalFormatting>
  <conditionalFormatting sqref="B29:J29">
    <cfRule type="cellIs" priority="17" stopIfTrue="1" operator="greaterThan">
      <formula>10</formula>
    </cfRule>
  </conditionalFormatting>
  <conditionalFormatting sqref="B33:J33">
    <cfRule type="cellIs" priority="9" stopIfTrue="1" operator="greaterThan">
      <formula>10</formula>
    </cfRule>
  </conditionalFormatting>
  <conditionalFormatting sqref="D56:F56">
    <cfRule type="cellIs" priority="27" stopIfTrue="1" operator="greaterThan">
      <formula>10</formula>
    </cfRule>
  </conditionalFormatting>
  <hyperlinks>
    <hyperlink ref="J5" location="Cont!A1" display="back" xr:uid="{00000000-0004-0000-02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4" tint="-0.249977111117893"/>
    <pageSetUpPr fitToPage="1"/>
  </sheetPr>
  <dimension ref="A1:L49"/>
  <sheetViews>
    <sheetView showGridLines="0" zoomScaleNormal="100" workbookViewId="0">
      <selection activeCell="J34" sqref="J34"/>
    </sheetView>
  </sheetViews>
  <sheetFormatPr defaultColWidth="10" defaultRowHeight="12" customHeight="1"/>
  <cols>
    <col min="1" max="1" width="44.1640625" style="18" customWidth="1"/>
    <col min="2" max="3" width="15.6640625" style="18" customWidth="1"/>
    <col min="4" max="8" width="15.6640625" style="17" customWidth="1"/>
    <col min="9" max="9" width="15.6640625" style="21" customWidth="1"/>
    <col min="10" max="10" width="15.6640625" style="37" customWidth="1"/>
    <col min="11" max="11" width="10.1640625" style="17" bestFit="1" customWidth="1"/>
    <col min="12" max="12" width="12.6640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49</v>
      </c>
      <c r="B5" s="19"/>
      <c r="C5" s="19"/>
      <c r="D5" s="20"/>
      <c r="E5" s="20"/>
      <c r="F5" s="20"/>
      <c r="G5" s="20"/>
      <c r="H5" s="20"/>
      <c r="J5" s="95" t="s">
        <v>25</v>
      </c>
      <c r="K5" s="20"/>
    </row>
    <row r="6" spans="1:12" ht="11.25" customHeight="1">
      <c r="A6" s="37"/>
      <c r="B6" s="17"/>
      <c r="C6" s="17"/>
      <c r="I6" s="17"/>
      <c r="J6" s="18"/>
      <c r="K6" s="39"/>
    </row>
    <row r="7" spans="1:12" s="28" customFormat="1" ht="12" customHeight="1">
      <c r="A7" s="173" t="s">
        <v>50</v>
      </c>
      <c r="B7" s="202">
        <v>46112</v>
      </c>
      <c r="C7" s="202">
        <v>46022</v>
      </c>
      <c r="D7" s="202">
        <v>45930</v>
      </c>
      <c r="E7" s="202">
        <v>45838</v>
      </c>
      <c r="F7" s="202">
        <v>45747</v>
      </c>
      <c r="G7" s="202">
        <v>45657</v>
      </c>
      <c r="H7" s="202">
        <v>45565</v>
      </c>
      <c r="I7" s="202">
        <v>45473</v>
      </c>
      <c r="J7" s="203">
        <v>45382</v>
      </c>
      <c r="K7" s="39"/>
    </row>
    <row r="8" spans="1:12" ht="12.95" customHeight="1">
      <c r="A8" s="197" t="s">
        <v>433</v>
      </c>
      <c r="B8" s="76">
        <v>3875262.2335119545</v>
      </c>
      <c r="C8" s="76">
        <v>4312403.4581889939</v>
      </c>
      <c r="D8" s="76">
        <v>3837093.1217236551</v>
      </c>
      <c r="E8" s="76">
        <v>3867486.6974360077</v>
      </c>
      <c r="F8" s="76">
        <v>3279271.2675784337</v>
      </c>
      <c r="G8" s="76">
        <v>3818305.0883430261</v>
      </c>
      <c r="H8" s="76">
        <v>3376015.5454206178</v>
      </c>
      <c r="I8" s="76">
        <v>3217447.9065120304</v>
      </c>
      <c r="J8" s="167">
        <v>3402337.7680235133</v>
      </c>
      <c r="K8" s="39"/>
      <c r="L8" s="18"/>
    </row>
    <row r="9" spans="1:12" ht="12.95" customHeight="1">
      <c r="A9" s="197" t="s">
        <v>68</v>
      </c>
      <c r="B9" s="76">
        <v>456984.82992099167</v>
      </c>
      <c r="C9" s="76">
        <v>402990.68886000005</v>
      </c>
      <c r="D9" s="76">
        <v>402971.49432978936</v>
      </c>
      <c r="E9" s="76">
        <v>454978.44508617185</v>
      </c>
      <c r="F9" s="76">
        <v>442462.53763999994</v>
      </c>
      <c r="G9" s="76">
        <v>309804.13660999987</v>
      </c>
      <c r="H9" s="76">
        <v>259933.21875</v>
      </c>
      <c r="I9" s="76">
        <v>157130.96259000004</v>
      </c>
      <c r="J9" s="167">
        <v>249968.00151</v>
      </c>
      <c r="K9" s="39"/>
      <c r="L9" s="18"/>
    </row>
    <row r="10" spans="1:12" ht="12.95" customHeight="1">
      <c r="A10" s="197" t="s">
        <v>53</v>
      </c>
      <c r="B10" s="76">
        <v>5627847.2301232638</v>
      </c>
      <c r="C10" s="76">
        <v>5507092.2789889313</v>
      </c>
      <c r="D10" s="76">
        <v>5279528.1355757806</v>
      </c>
      <c r="E10" s="76">
        <v>5038379.4336444531</v>
      </c>
      <c r="F10" s="76">
        <v>4774969.7112619765</v>
      </c>
      <c r="G10" s="76">
        <v>4591906.1140253367</v>
      </c>
      <c r="H10" s="76">
        <v>4168778.0179016721</v>
      </c>
      <c r="I10" s="76">
        <v>3925876.9636855521</v>
      </c>
      <c r="J10" s="167">
        <v>3676442.3906392511</v>
      </c>
      <c r="K10" s="39"/>
      <c r="L10" s="18"/>
    </row>
    <row r="11" spans="1:12" ht="12.95" customHeight="1">
      <c r="A11" s="197" t="s">
        <v>429</v>
      </c>
      <c r="B11" s="76">
        <v>-42605.877144546888</v>
      </c>
      <c r="C11" s="76">
        <v>-41701.621022555584</v>
      </c>
      <c r="D11" s="76">
        <v>-45276.77271794367</v>
      </c>
      <c r="E11" s="76">
        <v>-39734.157057329052</v>
      </c>
      <c r="F11" s="76">
        <v>-45628.324457061863</v>
      </c>
      <c r="G11" s="76">
        <v>-39813.315238485971</v>
      </c>
      <c r="H11" s="76">
        <v>-42543.357925994729</v>
      </c>
      <c r="I11" s="76">
        <v>-35332.560893544978</v>
      </c>
      <c r="J11" s="167">
        <v>-31842.681879898257</v>
      </c>
      <c r="K11" s="39"/>
      <c r="L11" s="29"/>
    </row>
    <row r="12" spans="1:12" ht="12.95" customHeight="1">
      <c r="A12" s="197" t="s">
        <v>54</v>
      </c>
      <c r="B12" s="76">
        <v>28288.021356110581</v>
      </c>
      <c r="C12" s="76">
        <v>12387.420893499884</v>
      </c>
      <c r="D12" s="76">
        <v>12403.133853966108</v>
      </c>
      <c r="E12" s="76">
        <v>18307.567910029225</v>
      </c>
      <c r="F12" s="76">
        <v>10510.956480235587</v>
      </c>
      <c r="G12" s="76">
        <v>5366.6577721047306</v>
      </c>
      <c r="H12" s="76">
        <v>10598.153314979649</v>
      </c>
      <c r="I12" s="76">
        <v>15918.830150615329</v>
      </c>
      <c r="J12" s="167">
        <v>22933.577541329665</v>
      </c>
      <c r="K12" s="39"/>
      <c r="L12" s="29"/>
    </row>
    <row r="13" spans="1:12" ht="12.95" customHeight="1">
      <c r="A13" s="197" t="s">
        <v>55</v>
      </c>
      <c r="B13" s="76">
        <v>37976.755681823968</v>
      </c>
      <c r="C13" s="76">
        <v>39789.803346809524</v>
      </c>
      <c r="D13" s="76">
        <v>42979.811269477883</v>
      </c>
      <c r="E13" s="76">
        <v>44377.285019362942</v>
      </c>
      <c r="F13" s="76">
        <v>46698.405544351655</v>
      </c>
      <c r="G13" s="76">
        <v>50742.176171821309</v>
      </c>
      <c r="H13" s="76">
        <v>47566.832930406992</v>
      </c>
      <c r="I13" s="76">
        <v>48680.671374893311</v>
      </c>
      <c r="J13" s="167">
        <v>50732.864067045957</v>
      </c>
      <c r="K13" s="39"/>
      <c r="L13" s="29"/>
    </row>
    <row r="14" spans="1:12" ht="12.95" customHeight="1">
      <c r="A14" s="204" t="s">
        <v>56</v>
      </c>
      <c r="B14" s="177">
        <v>9983753.1934495978</v>
      </c>
      <c r="C14" s="177">
        <v>10232962.029255679</v>
      </c>
      <c r="D14" s="177">
        <v>9529698.9240347259</v>
      </c>
      <c r="E14" s="177">
        <v>9383795.2720386963</v>
      </c>
      <c r="F14" s="177">
        <v>8508284.5540479347</v>
      </c>
      <c r="G14" s="177">
        <v>8736310.8576838039</v>
      </c>
      <c r="H14" s="177">
        <v>7820348.4103916818</v>
      </c>
      <c r="I14" s="177">
        <v>7329722.7734195469</v>
      </c>
      <c r="J14" s="178">
        <v>7370571.9199012415</v>
      </c>
      <c r="K14" s="39"/>
      <c r="L14" s="29"/>
    </row>
    <row r="15" spans="1:12" ht="12" customHeight="1">
      <c r="A15" s="198" t="s">
        <v>57</v>
      </c>
      <c r="B15" s="76">
        <v>5953051.6910425304</v>
      </c>
      <c r="C15" s="76">
        <v>6146417.1007678341</v>
      </c>
      <c r="D15" s="76">
        <v>5599116.0968918176</v>
      </c>
      <c r="E15" s="76">
        <v>5496972.2421811558</v>
      </c>
      <c r="F15" s="76">
        <v>4834264.7493291665</v>
      </c>
      <c r="G15" s="76">
        <v>4855100.7202088796</v>
      </c>
      <c r="H15" s="76">
        <v>4160515.8415120491</v>
      </c>
      <c r="I15" s="76">
        <v>3882999.125061857</v>
      </c>
      <c r="J15" s="167">
        <v>3926713.7451425609</v>
      </c>
      <c r="K15" s="39"/>
      <c r="L15" s="40"/>
    </row>
    <row r="16" spans="1:12" ht="12" customHeight="1">
      <c r="A16" s="198" t="s">
        <v>58</v>
      </c>
      <c r="B16" s="76">
        <v>1826274.1089186394</v>
      </c>
      <c r="C16" s="76">
        <v>1967617.4408162644</v>
      </c>
      <c r="D16" s="76">
        <v>1830938.3569489256</v>
      </c>
      <c r="E16" s="76">
        <v>1841684.2492606391</v>
      </c>
      <c r="F16" s="76">
        <v>1736810.8635666189</v>
      </c>
      <c r="G16" s="76">
        <v>2019593.2785708962</v>
      </c>
      <c r="H16" s="76">
        <v>2085709.9187891462</v>
      </c>
      <c r="I16" s="76">
        <v>1862361.3253722144</v>
      </c>
      <c r="J16" s="167">
        <v>1970166.386043488</v>
      </c>
      <c r="K16" s="39"/>
    </row>
    <row r="17" spans="1:12" ht="12" customHeight="1">
      <c r="A17" s="198" t="s">
        <v>197</v>
      </c>
      <c r="B17" s="76">
        <v>23412.097328964104</v>
      </c>
      <c r="C17" s="76">
        <v>20403.798916513864</v>
      </c>
      <c r="D17" s="76">
        <v>22843.64762215022</v>
      </c>
      <c r="E17" s="76">
        <v>25684.758837399182</v>
      </c>
      <c r="F17" s="76">
        <v>33416.053842447807</v>
      </c>
      <c r="G17" s="76">
        <v>35415.655525556816</v>
      </c>
      <c r="H17" s="76">
        <v>40134.331279710314</v>
      </c>
      <c r="I17" s="76">
        <v>38568.916814653705</v>
      </c>
      <c r="J17" s="167">
        <v>37461.360965510466</v>
      </c>
      <c r="K17" s="39"/>
    </row>
    <row r="18" spans="1:12" ht="12" customHeight="1">
      <c r="A18" s="198" t="s">
        <v>59</v>
      </c>
      <c r="B18" s="76">
        <v>1054679.69891</v>
      </c>
      <c r="C18" s="76">
        <v>1043617.1757400003</v>
      </c>
      <c r="D18" s="76">
        <v>1048555.8049600002</v>
      </c>
      <c r="E18" s="76">
        <v>1037347.10748</v>
      </c>
      <c r="F18" s="76">
        <v>936214.84843999997</v>
      </c>
      <c r="G18" s="76">
        <v>927685.82504999998</v>
      </c>
      <c r="H18" s="76">
        <v>679550.37842000008</v>
      </c>
      <c r="I18" s="76">
        <v>735281.31864000007</v>
      </c>
      <c r="J18" s="167">
        <v>568355.17849000008</v>
      </c>
      <c r="K18" s="39"/>
    </row>
    <row r="19" spans="1:12" s="35" customFormat="1" ht="12" customHeight="1">
      <c r="A19" s="199" t="s">
        <v>60</v>
      </c>
      <c r="B19" s="147">
        <v>8857417.5962001327</v>
      </c>
      <c r="C19" s="147">
        <v>9178055.5162406135</v>
      </c>
      <c r="D19" s="147">
        <v>8501453.9064228926</v>
      </c>
      <c r="E19" s="147">
        <v>8401688.3577591944</v>
      </c>
      <c r="F19" s="147">
        <v>7540706.5151782325</v>
      </c>
      <c r="G19" s="147">
        <v>7837795.4793553324</v>
      </c>
      <c r="H19" s="147">
        <v>6965910.4700009059</v>
      </c>
      <c r="I19" s="147">
        <v>6519210.6858887253</v>
      </c>
      <c r="J19" s="164">
        <v>6502696.6706415592</v>
      </c>
      <c r="K19" s="39"/>
    </row>
    <row r="20" spans="1:12" ht="12.95" customHeight="1">
      <c r="A20" s="197" t="s">
        <v>61</v>
      </c>
      <c r="B20" s="76">
        <v>188873.02682276245</v>
      </c>
      <c r="C20" s="76">
        <v>80796.646376805016</v>
      </c>
      <c r="D20" s="76">
        <v>84142.93072151595</v>
      </c>
      <c r="E20" s="76">
        <v>105690.86869369957</v>
      </c>
      <c r="F20" s="76">
        <v>163690.78130659074</v>
      </c>
      <c r="G20" s="76">
        <v>93601.462642402388</v>
      </c>
      <c r="H20" s="76">
        <v>108604.88660373955</v>
      </c>
      <c r="I20" s="76">
        <v>100709.52627970628</v>
      </c>
      <c r="J20" s="167">
        <v>141573.44629315397</v>
      </c>
      <c r="K20" s="39"/>
      <c r="L20" s="18"/>
    </row>
    <row r="21" spans="1:12" ht="12.95" customHeight="1">
      <c r="A21" s="197" t="s">
        <v>62</v>
      </c>
      <c r="B21" s="76">
        <v>209252.73192000005</v>
      </c>
      <c r="C21" s="76">
        <v>206928.50945999997</v>
      </c>
      <c r="D21" s="76">
        <v>207001.29032999999</v>
      </c>
      <c r="E21" s="76">
        <v>161155.64306999999</v>
      </c>
      <c r="F21" s="76">
        <v>126246.90857</v>
      </c>
      <c r="G21" s="76">
        <v>126256.51445</v>
      </c>
      <c r="H21" s="76">
        <v>106079.23114</v>
      </c>
      <c r="I21" s="76">
        <v>107520.88038999999</v>
      </c>
      <c r="J21" s="167">
        <v>127567.50629999999</v>
      </c>
      <c r="K21" s="39"/>
    </row>
    <row r="22" spans="1:12" ht="12.95" customHeight="1">
      <c r="A22" s="204" t="s">
        <v>63</v>
      </c>
      <c r="B22" s="177">
        <v>9255543.3549428955</v>
      </c>
      <c r="C22" s="177">
        <v>9465780.6720774192</v>
      </c>
      <c r="D22" s="177">
        <v>8792598.1274744086</v>
      </c>
      <c r="E22" s="177">
        <v>8668534.8695228938</v>
      </c>
      <c r="F22" s="177">
        <v>7830644.2050548233</v>
      </c>
      <c r="G22" s="177">
        <v>8057653.4564477345</v>
      </c>
      <c r="H22" s="177">
        <v>7180594.5877446448</v>
      </c>
      <c r="I22" s="177">
        <v>6727441.0925584314</v>
      </c>
      <c r="J22" s="178">
        <v>6771837.6232347125</v>
      </c>
      <c r="K22" s="39"/>
    </row>
    <row r="23" spans="1:12" ht="12.95" customHeight="1">
      <c r="A23" s="205" t="s">
        <v>64</v>
      </c>
      <c r="B23" s="177">
        <v>728209.83904288453</v>
      </c>
      <c r="C23" s="177">
        <v>767181.35770280089</v>
      </c>
      <c r="D23" s="177">
        <v>737100.79742061137</v>
      </c>
      <c r="E23" s="177">
        <v>715260.40331546462</v>
      </c>
      <c r="F23" s="177">
        <v>677640.34973311238</v>
      </c>
      <c r="G23" s="177">
        <v>678657.40149606846</v>
      </c>
      <c r="H23" s="177">
        <v>639753.82288703613</v>
      </c>
      <c r="I23" s="177">
        <v>602281.68108111352</v>
      </c>
      <c r="J23" s="178">
        <v>598734.29630653001</v>
      </c>
      <c r="K23" s="39"/>
      <c r="L23" s="41"/>
    </row>
    <row r="24" spans="1:12" ht="12.95" customHeight="1">
      <c r="A24" s="200" t="s">
        <v>65</v>
      </c>
      <c r="B24" s="76">
        <v>6950.4073454999998</v>
      </c>
      <c r="C24" s="76">
        <v>9280.5397654999997</v>
      </c>
      <c r="D24" s="76">
        <v>8455.3637599999984</v>
      </c>
      <c r="E24" s="76">
        <v>7848.7073634999997</v>
      </c>
      <c r="F24" s="76">
        <v>7133.2537819999998</v>
      </c>
      <c r="G24" s="76">
        <v>8571.1209784999974</v>
      </c>
      <c r="H24" s="76">
        <v>8006.209355</v>
      </c>
      <c r="I24" s="76">
        <v>7694.6286029999983</v>
      </c>
      <c r="J24" s="167">
        <v>7394.4803805000001</v>
      </c>
      <c r="K24" s="39"/>
    </row>
    <row r="25" spans="1:12" ht="12.95" customHeight="1">
      <c r="A25" s="204" t="s">
        <v>66</v>
      </c>
      <c r="B25" s="177">
        <v>9983753.1939857807</v>
      </c>
      <c r="C25" s="177">
        <v>10232962.02978022</v>
      </c>
      <c r="D25" s="177">
        <v>9529698.9248950202</v>
      </c>
      <c r="E25" s="177">
        <v>9383795.2728383578</v>
      </c>
      <c r="F25" s="177">
        <v>8508284.5547879357</v>
      </c>
      <c r="G25" s="177">
        <v>8736310.8579438031</v>
      </c>
      <c r="H25" s="177">
        <v>7820348.4106316809</v>
      </c>
      <c r="I25" s="177">
        <v>7329722.7736395448</v>
      </c>
      <c r="J25" s="178">
        <v>7370571.9195412425</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75">
      <c r="A28" s="23" t="s">
        <v>67</v>
      </c>
      <c r="B28" s="20"/>
      <c r="C28" s="20"/>
      <c r="D28" s="20"/>
      <c r="E28" s="20"/>
      <c r="F28" s="20"/>
      <c r="G28" s="20"/>
      <c r="H28" s="20"/>
      <c r="I28" s="20"/>
      <c r="J28" s="20"/>
    </row>
    <row r="29" spans="1:12" ht="12" customHeight="1">
      <c r="B29" s="17"/>
      <c r="C29" s="17"/>
    </row>
    <row r="30" spans="1:12" ht="12" customHeight="1">
      <c r="A30" s="173" t="s">
        <v>50</v>
      </c>
      <c r="B30" s="202">
        <v>46022</v>
      </c>
      <c r="C30" s="202">
        <v>45657</v>
      </c>
      <c r="D30" s="202">
        <v>45291</v>
      </c>
      <c r="E30" s="202">
        <v>44926</v>
      </c>
      <c r="F30" s="203">
        <v>44561</v>
      </c>
    </row>
    <row r="31" spans="1:12" ht="12" customHeight="1">
      <c r="A31" s="197" t="s">
        <v>433</v>
      </c>
      <c r="B31" s="29">
        <v>4312403.4581889939</v>
      </c>
      <c r="C31" s="29">
        <v>3818305.0883430261</v>
      </c>
      <c r="D31" s="29">
        <v>3119394.3146366109</v>
      </c>
      <c r="E31" s="29">
        <v>2482287.8456290513</v>
      </c>
      <c r="F31" s="162">
        <v>3987312.048924644</v>
      </c>
    </row>
    <row r="32" spans="1:12" ht="12" customHeight="1">
      <c r="A32" s="197" t="s">
        <v>68</v>
      </c>
      <c r="B32" s="29">
        <v>402990.68886000005</v>
      </c>
      <c r="C32" s="29">
        <v>309804.13660999987</v>
      </c>
      <c r="D32" s="29">
        <v>340340.68199000001</v>
      </c>
      <c r="E32" s="29">
        <v>373583.73360000004</v>
      </c>
      <c r="F32" s="162">
        <v>135855.76333000002</v>
      </c>
      <c r="J32" s="39"/>
    </row>
    <row r="33" spans="1:10" ht="12" customHeight="1">
      <c r="A33" s="197" t="s">
        <v>53</v>
      </c>
      <c r="B33" s="29">
        <v>5507092.2789889313</v>
      </c>
      <c r="C33" s="29">
        <v>4591906.1140253367</v>
      </c>
      <c r="D33" s="29">
        <v>3591516.6669612294</v>
      </c>
      <c r="E33" s="29">
        <v>3229214.4498271379</v>
      </c>
      <c r="F33" s="162">
        <v>2696209.5903699999</v>
      </c>
    </row>
    <row r="34" spans="1:10" ht="12" customHeight="1">
      <c r="A34" s="197" t="s">
        <v>429</v>
      </c>
      <c r="B34" s="29">
        <v>-41701.621022555584</v>
      </c>
      <c r="C34" s="29">
        <v>-39813.315238485971</v>
      </c>
      <c r="D34" s="29">
        <v>-29725.481080237038</v>
      </c>
      <c r="E34" s="29">
        <v>-20642.399534963526</v>
      </c>
      <c r="F34" s="162">
        <v>-19049.234470000003</v>
      </c>
    </row>
    <row r="35" spans="1:10" ht="11.25" customHeight="1">
      <c r="A35" s="197" t="s">
        <v>54</v>
      </c>
      <c r="B35" s="29">
        <v>12387.420893499884</v>
      </c>
      <c r="C35" s="29">
        <v>5366.6577721047306</v>
      </c>
      <c r="D35" s="29">
        <v>49504.523791153551</v>
      </c>
      <c r="E35" s="29">
        <v>21019.391341309005</v>
      </c>
      <c r="F35" s="162">
        <v>9746.0451667091929</v>
      </c>
    </row>
    <row r="36" spans="1:10" ht="12" customHeight="1">
      <c r="A36" s="197" t="s">
        <v>55</v>
      </c>
      <c r="B36" s="29">
        <v>39789.803346809524</v>
      </c>
      <c r="C36" s="29">
        <v>50742.176171821309</v>
      </c>
      <c r="D36" s="29">
        <v>54559.465936730317</v>
      </c>
      <c r="E36" s="29">
        <v>49538.792329859178</v>
      </c>
      <c r="F36" s="162">
        <v>34856.134541958389</v>
      </c>
    </row>
    <row r="37" spans="1:10" ht="12" customHeight="1">
      <c r="A37" s="204" t="s">
        <v>56</v>
      </c>
      <c r="B37" s="192">
        <v>10232962.029255679</v>
      </c>
      <c r="C37" s="192">
        <v>8736310.8576838039</v>
      </c>
      <c r="D37" s="193">
        <v>7125590.172235488</v>
      </c>
      <c r="E37" s="193">
        <v>6135001.8131923946</v>
      </c>
      <c r="F37" s="194">
        <v>6844930.3478633128</v>
      </c>
    </row>
    <row r="38" spans="1:10" ht="12" customHeight="1">
      <c r="A38" s="198" t="s">
        <v>57</v>
      </c>
      <c r="B38" s="29">
        <v>6146417.1007678341</v>
      </c>
      <c r="C38" s="29">
        <v>4855100.7202088796</v>
      </c>
      <c r="D38" s="29">
        <v>3808162.11316856</v>
      </c>
      <c r="E38" s="29">
        <v>4644843.1691666879</v>
      </c>
      <c r="F38" s="162">
        <v>5649592.7496258803</v>
      </c>
    </row>
    <row r="39" spans="1:10" ht="12" customHeight="1">
      <c r="A39" s="198" t="s">
        <v>58</v>
      </c>
      <c r="B39" s="29">
        <v>1967617.4408162644</v>
      </c>
      <c r="C39" s="29">
        <v>2019593.2785708962</v>
      </c>
      <c r="D39" s="29">
        <v>1897963.4699657084</v>
      </c>
      <c r="E39" s="29">
        <v>254974.84261000002</v>
      </c>
      <c r="F39" s="162">
        <v>159282.65912</v>
      </c>
    </row>
    <row r="40" spans="1:10" ht="12" customHeight="1">
      <c r="A40" s="198" t="s">
        <v>197</v>
      </c>
      <c r="B40" s="29">
        <v>20403.798916513864</v>
      </c>
      <c r="C40" s="29">
        <v>35415.655525556816</v>
      </c>
      <c r="D40" s="29">
        <v>24879.520893106266</v>
      </c>
      <c r="E40" s="29">
        <v>696.66298000000006</v>
      </c>
      <c r="F40" s="162">
        <v>-1255.4339500000001</v>
      </c>
      <c r="J40" s="21"/>
    </row>
    <row r="41" spans="1:10" ht="12" customHeight="1">
      <c r="A41" s="198" t="s">
        <v>59</v>
      </c>
      <c r="B41" s="29">
        <v>1043617.1757400003</v>
      </c>
      <c r="C41" s="29">
        <v>927685.82504999998</v>
      </c>
      <c r="D41" s="29">
        <v>563633.7332299999</v>
      </c>
      <c r="E41" s="29">
        <v>586253.56959000009</v>
      </c>
      <c r="F41" s="162">
        <v>546279.51752999995</v>
      </c>
      <c r="J41" s="21"/>
    </row>
    <row r="42" spans="1:10" ht="12" customHeight="1">
      <c r="A42" s="199" t="s">
        <v>60</v>
      </c>
      <c r="B42" s="32">
        <v>9178055.5162406135</v>
      </c>
      <c r="C42" s="32">
        <v>7837795.4793553324</v>
      </c>
      <c r="D42" s="32">
        <v>6294638.8372573741</v>
      </c>
      <c r="E42" s="32">
        <v>5486768.2443466876</v>
      </c>
      <c r="F42" s="162">
        <v>6353899.4923258796</v>
      </c>
      <c r="J42" s="21"/>
    </row>
    <row r="43" spans="1:10" ht="12" customHeight="1">
      <c r="A43" s="197" t="s">
        <v>61</v>
      </c>
      <c r="B43" s="29">
        <v>80796.646376805016</v>
      </c>
      <c r="C43" s="29">
        <v>93601.462642402388</v>
      </c>
      <c r="D43" s="29">
        <v>147933.96217842991</v>
      </c>
      <c r="E43" s="29">
        <v>96540.807686862347</v>
      </c>
      <c r="F43" s="162">
        <v>55852.240524053908</v>
      </c>
      <c r="I43" s="42"/>
      <c r="J43" s="42"/>
    </row>
    <row r="44" spans="1:10" ht="12" customHeight="1">
      <c r="A44" s="197" t="s">
        <v>62</v>
      </c>
      <c r="B44" s="29">
        <v>206928.50945999997</v>
      </c>
      <c r="C44" s="29">
        <v>126256.51445</v>
      </c>
      <c r="D44" s="29">
        <v>126652.23936000001</v>
      </c>
      <c r="E44" s="29">
        <v>130842.80071000001</v>
      </c>
      <c r="F44" s="162">
        <v>110377.89449000001</v>
      </c>
    </row>
    <row r="45" spans="1:10" ht="12" customHeight="1">
      <c r="A45" s="204" t="s">
        <v>63</v>
      </c>
      <c r="B45" s="192">
        <v>9465780.6720774192</v>
      </c>
      <c r="C45" s="192">
        <v>8057653.4564477345</v>
      </c>
      <c r="D45" s="193">
        <v>6569225.0387958037</v>
      </c>
      <c r="E45" s="193">
        <v>5714151.8527435502</v>
      </c>
      <c r="F45" s="194">
        <v>6520129.6273399331</v>
      </c>
    </row>
    <row r="46" spans="1:10" ht="12" customHeight="1">
      <c r="A46" s="206" t="s">
        <v>64</v>
      </c>
      <c r="B46" s="192">
        <v>767181.35770280089</v>
      </c>
      <c r="C46" s="192">
        <v>678657.40149606846</v>
      </c>
      <c r="D46" s="193">
        <v>556365.1336256786</v>
      </c>
      <c r="E46" s="193">
        <v>420849.9603488461</v>
      </c>
      <c r="F46" s="194">
        <v>324800.72048337938</v>
      </c>
    </row>
    <row r="47" spans="1:10" ht="12" customHeight="1">
      <c r="A47" s="201" t="s">
        <v>65</v>
      </c>
      <c r="B47" s="29">
        <v>9280.5397654999997</v>
      </c>
      <c r="C47" s="29">
        <v>8571.1209784999974</v>
      </c>
      <c r="D47" s="29">
        <v>7936.5709575000001</v>
      </c>
      <c r="E47" s="29">
        <v>7907.933442999999</v>
      </c>
      <c r="F47" s="162">
        <v>8384.2595100000017</v>
      </c>
    </row>
    <row r="48" spans="1:10" ht="12" customHeight="1">
      <c r="A48" s="204" t="s">
        <v>66</v>
      </c>
      <c r="B48" s="192">
        <v>10232962.02978022</v>
      </c>
      <c r="C48" s="192">
        <v>8736310.8579438031</v>
      </c>
      <c r="D48" s="192">
        <v>7125590.1724214824</v>
      </c>
      <c r="E48" s="193">
        <v>6135001.8130923966</v>
      </c>
      <c r="F48" s="194">
        <v>6844930.3478233125</v>
      </c>
    </row>
    <row r="49" spans="1:6" ht="12" customHeight="1">
      <c r="A49" s="16"/>
      <c r="B49" s="16"/>
      <c r="C49" s="16"/>
      <c r="D49" s="16"/>
      <c r="E49" s="16"/>
      <c r="F49" s="16"/>
    </row>
  </sheetData>
  <conditionalFormatting sqref="B37:F37">
    <cfRule type="cellIs" priority="32" stopIfTrue="1" operator="greaterThan">
      <formula>10</formula>
    </cfRule>
  </conditionalFormatting>
  <conditionalFormatting sqref="B45:F46">
    <cfRule type="cellIs" priority="31" stopIfTrue="1" operator="greaterThan">
      <formula>10</formula>
    </cfRule>
  </conditionalFormatting>
  <conditionalFormatting sqref="B14:J14">
    <cfRule type="cellIs" priority="3" stopIfTrue="1" operator="greaterThan">
      <formula>10</formula>
    </cfRule>
  </conditionalFormatting>
  <conditionalFormatting sqref="B22:J23">
    <cfRule type="cellIs" priority="1" stopIfTrue="1" operator="greaterThan">
      <formula>10</formula>
    </cfRule>
  </conditionalFormatting>
  <conditionalFormatting sqref="B25:J25 B48:F48">
    <cfRule type="cellIs" priority="52" stopIfTrue="1" operator="greaterThan">
      <formula>10</formula>
    </cfRule>
  </conditionalFormatting>
  <hyperlinks>
    <hyperlink ref="J5" location="Cont!A1" display="back"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7"/>
  <sheetViews>
    <sheetView showGridLines="0" zoomScaleNormal="100" workbookViewId="0"/>
  </sheetViews>
  <sheetFormatPr defaultColWidth="10" defaultRowHeight="12" customHeight="1"/>
  <cols>
    <col min="1" max="1" width="52.6640625" style="18" customWidth="1"/>
    <col min="2" max="3" width="13.6640625" style="61" customWidth="1"/>
    <col min="4" max="8" width="13.6640625" style="43" customWidth="1"/>
    <col min="9" max="9" width="13.6640625" style="51" customWidth="1"/>
    <col min="10" max="10" width="13.6640625" style="60" customWidth="1"/>
    <col min="11" max="12" width="11" style="17" bestFit="1" customWidth="1"/>
    <col min="13" max="13" width="10" style="18"/>
    <col min="14" max="14" width="14" style="44" customWidth="1"/>
    <col min="15" max="15" width="10.33203125" style="18" bestFit="1" customWidth="1"/>
    <col min="16" max="16384" width="10" style="18"/>
  </cols>
  <sheetData>
    <row r="1" spans="1:14" s="11" customFormat="1" ht="17.25" customHeight="1">
      <c r="A1" s="8" t="s">
        <v>0</v>
      </c>
      <c r="B1" s="9"/>
      <c r="C1" s="9"/>
      <c r="D1" s="10"/>
      <c r="E1" s="10"/>
      <c r="F1" s="10"/>
      <c r="G1" s="10"/>
      <c r="H1" s="10"/>
      <c r="I1" s="10"/>
      <c r="J1" s="10"/>
      <c r="N1" s="45"/>
    </row>
    <row r="2" spans="1:14" s="12" customFormat="1" ht="17.25" customHeight="1">
      <c r="A2" s="136">
        <f>Cont!A2</f>
        <v>46112</v>
      </c>
      <c r="B2" s="14"/>
      <c r="C2" s="14"/>
      <c r="D2" s="15"/>
      <c r="E2" s="15"/>
      <c r="F2" s="15"/>
      <c r="G2" s="15"/>
      <c r="H2" s="15"/>
      <c r="I2" s="15"/>
      <c r="J2" s="15"/>
      <c r="N2" s="46"/>
    </row>
    <row r="3" spans="1:14" ht="6" customHeight="1">
      <c r="A3" s="1"/>
      <c r="B3" s="47"/>
      <c r="C3" s="47"/>
      <c r="D3" s="48"/>
      <c r="E3" s="48"/>
      <c r="F3" s="48"/>
      <c r="G3" s="48"/>
      <c r="H3" s="48"/>
      <c r="I3" s="48"/>
      <c r="J3" s="48"/>
      <c r="K3" s="16"/>
    </row>
    <row r="4" spans="1:14" ht="12" customHeight="1">
      <c r="A4" s="19"/>
      <c r="B4" s="49"/>
      <c r="C4" s="49"/>
      <c r="D4" s="50"/>
      <c r="E4" s="50"/>
      <c r="F4" s="50"/>
      <c r="G4" s="50"/>
      <c r="H4" s="50"/>
      <c r="J4" s="52"/>
      <c r="K4" s="16"/>
    </row>
    <row r="5" spans="1:14" ht="18.75">
      <c r="A5" s="23" t="s">
        <v>69</v>
      </c>
      <c r="B5" s="49"/>
      <c r="C5" s="49"/>
      <c r="D5" s="50"/>
      <c r="E5" s="50"/>
      <c r="F5" s="50"/>
      <c r="G5" s="50"/>
      <c r="H5" s="50"/>
      <c r="J5" s="95" t="s">
        <v>25</v>
      </c>
      <c r="K5" s="16"/>
    </row>
    <row r="6" spans="1:14" s="21" customFormat="1" ht="12" customHeight="1">
      <c r="A6" s="19"/>
      <c r="B6" s="49"/>
      <c r="C6" s="49"/>
      <c r="D6" s="49"/>
      <c r="E6" s="49"/>
      <c r="F6" s="49"/>
      <c r="G6" s="49"/>
      <c r="H6" s="49"/>
      <c r="I6" s="49"/>
      <c r="J6" s="49"/>
      <c r="K6" s="16"/>
      <c r="N6" s="53"/>
    </row>
    <row r="7" spans="1:14" s="28" customFormat="1" ht="12" customHeight="1">
      <c r="A7" s="173" t="s">
        <v>153</v>
      </c>
      <c r="B7" s="174" t="s">
        <v>529</v>
      </c>
      <c r="C7" s="174" t="s">
        <v>530</v>
      </c>
      <c r="D7" s="174" t="s">
        <v>531</v>
      </c>
      <c r="E7" s="174" t="s">
        <v>532</v>
      </c>
      <c r="F7" s="174" t="s">
        <v>533</v>
      </c>
      <c r="G7" s="174" t="s">
        <v>470</v>
      </c>
      <c r="H7" s="174" t="s">
        <v>471</v>
      </c>
      <c r="I7" s="174" t="s">
        <v>472</v>
      </c>
      <c r="J7" s="175" t="s">
        <v>473</v>
      </c>
      <c r="K7" s="59"/>
      <c r="N7" s="54"/>
    </row>
    <row r="8" spans="1:14" s="30" customFormat="1" ht="12" customHeight="1">
      <c r="A8" s="268" t="s">
        <v>71</v>
      </c>
      <c r="B8" s="269">
        <v>0.107348902100752</v>
      </c>
      <c r="C8" s="269">
        <v>0.1611562074191428</v>
      </c>
      <c r="D8" s="269">
        <v>0.143181842335207</v>
      </c>
      <c r="E8" s="269">
        <v>0.17446234898860738</v>
      </c>
      <c r="F8" s="269">
        <v>0.17047921641879082</v>
      </c>
      <c r="G8" s="269">
        <v>0.21971252641186242</v>
      </c>
      <c r="H8" s="269">
        <v>0.22431762352883594</v>
      </c>
      <c r="I8" s="269">
        <v>0.2582633307359507</v>
      </c>
      <c r="J8" s="270">
        <v>0.28458028312948652</v>
      </c>
      <c r="K8" s="59"/>
      <c r="N8" s="55"/>
    </row>
    <row r="9" spans="1:14" s="30" customFormat="1" ht="12" customHeight="1">
      <c r="A9" s="207" t="s">
        <v>162</v>
      </c>
      <c r="B9" s="151">
        <v>0.14408441788422885</v>
      </c>
      <c r="C9" s="151">
        <v>0.19971845224191082</v>
      </c>
      <c r="D9" s="151">
        <v>0.17563201333555775</v>
      </c>
      <c r="E9" s="151">
        <v>0.21332223784166732</v>
      </c>
      <c r="F9" s="151">
        <v>0.21078023498850854</v>
      </c>
      <c r="G9" s="151">
        <v>0.26052878930723988</v>
      </c>
      <c r="H9" s="151">
        <v>0.26078034315558035</v>
      </c>
      <c r="I9" s="151">
        <v>0.29860018450268638</v>
      </c>
      <c r="J9" s="208">
        <v>0.32852403549655507</v>
      </c>
      <c r="K9" s="59"/>
      <c r="N9" s="55"/>
    </row>
    <row r="10" spans="1:14" s="30" customFormat="1" ht="12" customHeight="1">
      <c r="A10" s="207" t="s">
        <v>72</v>
      </c>
      <c r="B10" s="151">
        <v>7.7908388051321307E-3</v>
      </c>
      <c r="C10" s="151">
        <v>1.2456195280913147E-2</v>
      </c>
      <c r="D10" s="151">
        <v>1.1128063091178204E-2</v>
      </c>
      <c r="E10" s="151">
        <v>1.3755727684833732E-2</v>
      </c>
      <c r="F10" s="151">
        <v>1.3527738124021046E-2</v>
      </c>
      <c r="G10" s="151">
        <v>1.7548739882475354E-2</v>
      </c>
      <c r="H10" s="151">
        <v>1.8322100310857795E-2</v>
      </c>
      <c r="I10" s="151">
        <v>2.0998395968453765E-2</v>
      </c>
      <c r="J10" s="208">
        <v>2.2462420135533932E-2</v>
      </c>
      <c r="K10" s="59"/>
    </row>
    <row r="11" spans="1:14" s="30" customFormat="1" ht="12" customHeight="1">
      <c r="A11" s="207" t="s">
        <v>179</v>
      </c>
      <c r="B11" s="151">
        <v>0.18742969087014608</v>
      </c>
      <c r="C11" s="151">
        <v>0.20131233552625508</v>
      </c>
      <c r="D11" s="151">
        <v>0.2226988870498211</v>
      </c>
      <c r="E11" s="151">
        <v>0.25360617273236485</v>
      </c>
      <c r="F11" s="151">
        <v>0.28733011694775912</v>
      </c>
      <c r="G11" s="151">
        <v>0.30992046481695568</v>
      </c>
      <c r="H11" s="151">
        <v>0.33577273256352319</v>
      </c>
      <c r="I11" s="151">
        <v>0.36177679524392214</v>
      </c>
      <c r="J11" s="208">
        <v>0.35770230236969103</v>
      </c>
      <c r="K11" s="59"/>
    </row>
    <row r="12" spans="1:14" s="33" customFormat="1" ht="12" customHeight="1">
      <c r="A12" s="207" t="s">
        <v>73</v>
      </c>
      <c r="B12" s="151">
        <v>2.3562619765936481E-2</v>
      </c>
      <c r="C12" s="151">
        <v>2.4343030267117566E-2</v>
      </c>
      <c r="D12" s="151">
        <v>2.3589387320544625E-2</v>
      </c>
      <c r="E12" s="151">
        <v>2.5893410618291288E-2</v>
      </c>
      <c r="F12" s="151">
        <v>2.8897021932185404E-2</v>
      </c>
      <c r="G12" s="151">
        <v>3.2315652689680618E-2</v>
      </c>
      <c r="H12" s="151">
        <v>3.581932012385329E-2</v>
      </c>
      <c r="I12" s="151">
        <v>3.8632873432973606E-2</v>
      </c>
      <c r="J12" s="208">
        <v>3.8460629310746688E-2</v>
      </c>
      <c r="K12" s="59"/>
      <c r="L12" s="56"/>
    </row>
    <row r="13" spans="1:14" ht="12" customHeight="1">
      <c r="A13" s="207" t="s">
        <v>74</v>
      </c>
      <c r="B13" s="151">
        <v>2.1631277519455077E-2</v>
      </c>
      <c r="C13" s="151">
        <v>2.2562620577809462E-2</v>
      </c>
      <c r="D13" s="151">
        <v>2.1572054705151115E-2</v>
      </c>
      <c r="E13" s="151">
        <v>2.3728382400193326E-2</v>
      </c>
      <c r="F13" s="151">
        <v>2.6746217548967069E-2</v>
      </c>
      <c r="G13" s="151">
        <v>2.9975908917466453E-2</v>
      </c>
      <c r="H13" s="151">
        <v>3.3237687641342196E-2</v>
      </c>
      <c r="I13" s="151">
        <v>3.6215926646863593E-2</v>
      </c>
      <c r="J13" s="208">
        <v>3.6251697746529532E-2</v>
      </c>
      <c r="K13" s="59"/>
      <c r="L13" s="56"/>
      <c r="N13" s="18"/>
    </row>
    <row r="14" spans="1:14" ht="12" customHeight="1">
      <c r="A14" s="207" t="s">
        <v>75</v>
      </c>
      <c r="B14" s="151">
        <v>0.61859430801334558</v>
      </c>
      <c r="C14" s="151">
        <v>0.53890252363999946</v>
      </c>
      <c r="D14" s="151">
        <v>0.53346548794778703</v>
      </c>
      <c r="E14" s="151">
        <v>0.54811136160648977</v>
      </c>
      <c r="F14" s="151">
        <v>0.47270589224183912</v>
      </c>
      <c r="G14" s="151">
        <v>0.48025614602674549</v>
      </c>
      <c r="H14" s="151">
        <v>0.4297312095971233</v>
      </c>
      <c r="I14" s="151">
        <v>0.42074561436243973</v>
      </c>
      <c r="J14" s="208">
        <v>0.40619157153477436</v>
      </c>
      <c r="K14" s="59"/>
    </row>
    <row r="15" spans="1:14" ht="12" customHeight="1">
      <c r="A15" s="207" t="s">
        <v>76</v>
      </c>
      <c r="B15" s="153">
        <v>13.667697754653888</v>
      </c>
      <c r="C15" s="153">
        <v>13.294346497491889</v>
      </c>
      <c r="D15" s="153">
        <v>13.170432990486917</v>
      </c>
      <c r="E15" s="153">
        <v>12.984857983811546</v>
      </c>
      <c r="F15" s="153">
        <v>12.863404902951649</v>
      </c>
      <c r="G15" s="153">
        <v>12.717950687681679</v>
      </c>
      <c r="H15" s="153">
        <v>12.35394513726145</v>
      </c>
      <c r="I15" s="153">
        <v>12.395616529965643</v>
      </c>
      <c r="J15" s="209">
        <v>12.718515765471848</v>
      </c>
      <c r="K15" s="7"/>
    </row>
    <row r="16" spans="1:14" s="3" customFormat="1" ht="12" customHeight="1">
      <c r="A16" s="255" t="s">
        <v>201</v>
      </c>
      <c r="B16" s="151">
        <v>9.2976734078061777E-4</v>
      </c>
      <c r="C16" s="151">
        <v>-1.2435510458678309E-3</v>
      </c>
      <c r="D16" s="151">
        <v>1.3020636939486492E-3</v>
      </c>
      <c r="E16" s="151">
        <v>-3.396431735372699E-3</v>
      </c>
      <c r="F16" s="151">
        <v>4.8582983240983918E-3</v>
      </c>
      <c r="G16" s="151">
        <v>9.9440089923439148E-4</v>
      </c>
      <c r="H16" s="151">
        <v>7.2205983184402247E-3</v>
      </c>
      <c r="I16" s="151">
        <v>5.3302249305510804E-3</v>
      </c>
      <c r="J16" s="208">
        <v>3.1514599262840483E-3</v>
      </c>
      <c r="K16" s="57"/>
      <c r="L16" s="7"/>
      <c r="N16" s="58"/>
    </row>
    <row r="17" spans="1:14" s="3" customFormat="1" ht="12" customHeight="1">
      <c r="A17" s="255" t="s">
        <v>262</v>
      </c>
      <c r="B17" s="151">
        <v>0.71580532711709499</v>
      </c>
      <c r="C17" s="151">
        <v>0.67188297817130216</v>
      </c>
      <c r="D17" s="151">
        <v>0.70231087177086615</v>
      </c>
      <c r="E17" s="151">
        <v>0.6787633960332321</v>
      </c>
      <c r="F17" s="151">
        <v>0.71607954486837888</v>
      </c>
      <c r="G17" s="151">
        <v>0.65875840276292519</v>
      </c>
      <c r="H17" s="151">
        <v>0.6563789855916452</v>
      </c>
      <c r="I17" s="151">
        <v>0.67264728798765483</v>
      </c>
      <c r="J17" s="208">
        <v>0.61415402426360277</v>
      </c>
      <c r="K17" s="57"/>
      <c r="L17" s="7"/>
      <c r="N17" s="58"/>
    </row>
    <row r="18" spans="1:14" s="3" customFormat="1" ht="12" customHeight="1">
      <c r="A18" s="255" t="s">
        <v>293</v>
      </c>
      <c r="B18" s="151">
        <v>0.69866410012277369</v>
      </c>
      <c r="C18" s="151">
        <v>0.68827637578627376</v>
      </c>
      <c r="D18" s="151">
        <v>0.72413704278131974</v>
      </c>
      <c r="E18" s="151">
        <v>0.69804345012879143</v>
      </c>
      <c r="F18" s="151">
        <v>0.74928323898735338</v>
      </c>
      <c r="G18" s="151">
        <v>0.81946312440570568</v>
      </c>
      <c r="H18" s="151">
        <v>0.76678678545945689</v>
      </c>
      <c r="I18" s="151">
        <v>0.78901844815962807</v>
      </c>
      <c r="J18" s="208">
        <v>0.74296542009734712</v>
      </c>
      <c r="K18" s="57"/>
      <c r="L18" s="7"/>
      <c r="N18" s="58"/>
    </row>
    <row r="19" spans="1:14" s="3" customFormat="1" ht="12" customHeight="1">
      <c r="A19" s="255" t="s">
        <v>264</v>
      </c>
      <c r="B19" s="388">
        <v>4723.0145098044013</v>
      </c>
      <c r="C19" s="388">
        <v>4581.5314796757666</v>
      </c>
      <c r="D19" s="388">
        <v>4482.5465727789187</v>
      </c>
      <c r="E19" s="388">
        <v>4391.1304493932867</v>
      </c>
      <c r="F19" s="388">
        <v>4132.3893456970227</v>
      </c>
      <c r="G19" s="388">
        <v>3984.2720357789553</v>
      </c>
      <c r="H19" s="388">
        <v>3801.9671351482389</v>
      </c>
      <c r="I19" s="388">
        <v>3813.5285691254303</v>
      </c>
      <c r="J19" s="389">
        <v>3824.8329916343991</v>
      </c>
      <c r="K19" s="57"/>
      <c r="L19" s="7"/>
      <c r="N19" s="58"/>
    </row>
    <row r="20" spans="1:14" s="3" customFormat="1" ht="12" customHeight="1">
      <c r="A20" s="210" t="s">
        <v>150</v>
      </c>
      <c r="B20" s="154">
        <v>704.76199999999994</v>
      </c>
      <c r="C20" s="154">
        <v>693.90499999999997</v>
      </c>
      <c r="D20" s="154">
        <v>691.60900000000004</v>
      </c>
      <c r="E20" s="154">
        <v>625.52</v>
      </c>
      <c r="F20" s="154">
        <v>620.11599999999999</v>
      </c>
      <c r="G20" s="154">
        <v>612.62</v>
      </c>
      <c r="H20" s="154">
        <v>603.01</v>
      </c>
      <c r="I20" s="154">
        <v>596.82000000000005</v>
      </c>
      <c r="J20" s="211">
        <v>594.53800000000001</v>
      </c>
      <c r="K20" s="57"/>
      <c r="L20" s="7"/>
      <c r="N20" s="58"/>
    </row>
    <row r="21" spans="1:14" s="3" customFormat="1" ht="12" customHeight="1">
      <c r="A21" s="212" t="s">
        <v>77</v>
      </c>
      <c r="B21" s="213">
        <v>1182.3499999999999</v>
      </c>
      <c r="C21" s="213">
        <v>1171.95</v>
      </c>
      <c r="D21" s="213">
        <v>1166</v>
      </c>
      <c r="E21" s="213">
        <v>1142.3</v>
      </c>
      <c r="F21" s="213">
        <v>1152.95</v>
      </c>
      <c r="G21" s="213">
        <v>1214.675</v>
      </c>
      <c r="H21" s="213">
        <v>1175.9850000000001</v>
      </c>
      <c r="I21" s="213">
        <v>1135.635</v>
      </c>
      <c r="J21" s="214">
        <v>1073.1099999999999</v>
      </c>
      <c r="K21" s="57"/>
      <c r="L21" s="7"/>
      <c r="N21" s="58"/>
    </row>
    <row r="22" spans="1:14" s="3" customFormat="1" ht="12" customHeight="1">
      <c r="A22" s="103"/>
      <c r="B22" s="139"/>
      <c r="C22" s="139"/>
      <c r="D22" s="139"/>
      <c r="E22" s="139"/>
      <c r="F22" s="139"/>
      <c r="G22" s="139"/>
      <c r="H22" s="139"/>
      <c r="I22" s="139"/>
      <c r="J22" s="139"/>
      <c r="K22" s="57"/>
      <c r="L22" s="7"/>
      <c r="N22" s="58"/>
    </row>
    <row r="23" spans="1:14" s="3" customFormat="1" ht="12" customHeight="1">
      <c r="A23" s="103"/>
      <c r="B23" s="94"/>
      <c r="C23" s="94"/>
      <c r="D23" s="94"/>
      <c r="E23" s="94"/>
      <c r="F23" s="94"/>
      <c r="G23" s="94"/>
      <c r="H23" s="94"/>
      <c r="I23" s="94"/>
      <c r="J23" s="94"/>
      <c r="K23" s="57"/>
      <c r="L23" s="7"/>
      <c r="N23" s="58"/>
    </row>
    <row r="24" spans="1:14" ht="18.75">
      <c r="A24" s="23" t="s">
        <v>70</v>
      </c>
      <c r="B24" s="50"/>
      <c r="C24" s="50"/>
      <c r="D24" s="50"/>
      <c r="E24" s="50"/>
      <c r="F24" s="61"/>
      <c r="G24" s="90"/>
    </row>
    <row r="25" spans="1:14" ht="12" customHeight="1">
      <c r="A25" s="50"/>
      <c r="B25" s="50"/>
      <c r="C25" s="50"/>
      <c r="D25" s="50"/>
      <c r="E25" s="50"/>
      <c r="F25" s="61"/>
      <c r="G25" s="91"/>
    </row>
    <row r="26" spans="1:14" ht="12" customHeight="1">
      <c r="A26" s="173" t="s">
        <v>153</v>
      </c>
      <c r="B26" s="191">
        <v>2025</v>
      </c>
      <c r="C26" s="191">
        <v>2024</v>
      </c>
      <c r="D26" s="191">
        <v>2023</v>
      </c>
      <c r="E26" s="191">
        <v>2022</v>
      </c>
      <c r="F26" s="175">
        <v>2021</v>
      </c>
      <c r="G26" s="92"/>
    </row>
    <row r="27" spans="1:14" ht="12" customHeight="1">
      <c r="A27" s="268" t="s">
        <v>71</v>
      </c>
      <c r="B27" s="273">
        <v>0.160036760849217</v>
      </c>
      <c r="C27" s="273">
        <v>0.24450968516119143</v>
      </c>
      <c r="D27" s="273">
        <v>0.29042156514295719</v>
      </c>
      <c r="E27" s="273">
        <v>0.16400010321190966</v>
      </c>
      <c r="F27" s="274">
        <v>0.21063069096601486</v>
      </c>
      <c r="G27" s="90"/>
    </row>
    <row r="28" spans="1:14" ht="12" customHeight="1">
      <c r="A28" s="207" t="s">
        <v>193</v>
      </c>
      <c r="B28" s="226">
        <v>0.1970640403335584</v>
      </c>
      <c r="C28" s="226">
        <v>0.28467615311793493</v>
      </c>
      <c r="D28" s="226">
        <v>0.33970512884443638</v>
      </c>
      <c r="E28" s="226">
        <v>0.20262714121062989</v>
      </c>
      <c r="F28" s="219">
        <v>0.24884822806391271</v>
      </c>
      <c r="G28" s="90"/>
    </row>
    <row r="29" spans="1:14" ht="12" customHeight="1">
      <c r="A29" s="207" t="s">
        <v>72</v>
      </c>
      <c r="B29" s="226">
        <v>1.2336227579197659E-2</v>
      </c>
      <c r="C29" s="226">
        <v>1.8951560733266992E-2</v>
      </c>
      <c r="D29" s="226">
        <v>2.1256643500173301E-2</v>
      </c>
      <c r="E29" s="226">
        <v>9.4655514090670363E-3</v>
      </c>
      <c r="F29" s="219">
        <v>1.0199954486061749E-2</v>
      </c>
      <c r="G29" s="90"/>
    </row>
    <row r="30" spans="1:14" ht="12" customHeight="1">
      <c r="A30" s="207" t="s">
        <v>179</v>
      </c>
      <c r="B30" s="226">
        <v>0.20131233552625508</v>
      </c>
      <c r="C30" s="226">
        <v>0.30992046481695568</v>
      </c>
      <c r="D30" s="226">
        <v>0.36048544919905312</v>
      </c>
      <c r="E30" s="226">
        <v>0.22504574146605819</v>
      </c>
      <c r="F30" s="219">
        <v>0.26381258201011654</v>
      </c>
      <c r="G30" s="90"/>
    </row>
    <row r="31" spans="1:14" ht="12" customHeight="1">
      <c r="A31" s="207" t="s">
        <v>73</v>
      </c>
      <c r="B31" s="226">
        <v>2.4893233458874332E-2</v>
      </c>
      <c r="C31" s="226">
        <v>3.4765999458849152E-2</v>
      </c>
      <c r="D31" s="226">
        <v>3.875652705079715E-2</v>
      </c>
      <c r="E31" s="226">
        <v>2.0055735006849002E-2</v>
      </c>
      <c r="F31" s="219">
        <v>1.6574122546579459E-2</v>
      </c>
      <c r="G31" s="93"/>
    </row>
    <row r="32" spans="1:14" ht="12" customHeight="1">
      <c r="A32" s="207" t="s">
        <v>74</v>
      </c>
      <c r="B32" s="226">
        <v>2.3018383405787175E-2</v>
      </c>
      <c r="C32" s="226">
        <v>3.2619074571203409E-2</v>
      </c>
      <c r="D32" s="226">
        <v>3.7611426288730966E-2</v>
      </c>
      <c r="E32" s="226">
        <v>1.9819055540945946E-2</v>
      </c>
      <c r="F32" s="219">
        <v>1.6332741949496295E-2</v>
      </c>
      <c r="G32" s="90"/>
    </row>
    <row r="33" spans="1:7" ht="12" customHeight="1">
      <c r="A33" s="207" t="s">
        <v>75</v>
      </c>
      <c r="B33" s="226">
        <v>0.52259249720911305</v>
      </c>
      <c r="C33" s="226">
        <v>0.43428920780261643</v>
      </c>
      <c r="D33" s="226">
        <v>0.43265649963155051</v>
      </c>
      <c r="E33" s="226">
        <v>0.51652819006462769</v>
      </c>
      <c r="F33" s="219">
        <v>0.46433254327792822</v>
      </c>
      <c r="G33" s="90"/>
    </row>
    <row r="34" spans="1:7" ht="12" customHeight="1">
      <c r="A34" s="207" t="s">
        <v>76</v>
      </c>
      <c r="B34" s="227">
        <v>13.283924558887739</v>
      </c>
      <c r="C34" s="227">
        <v>13.01740485035794</v>
      </c>
      <c r="D34" s="227">
        <v>13.793423815163244</v>
      </c>
      <c r="E34" s="227">
        <v>17.796368146475935</v>
      </c>
      <c r="F34" s="220">
        <v>21.359593893894715</v>
      </c>
      <c r="G34" s="90"/>
    </row>
    <row r="35" spans="1:7" ht="12" customHeight="1">
      <c r="A35" s="255" t="s">
        <v>201</v>
      </c>
      <c r="B35" s="226">
        <v>3.0185578616332418E-4</v>
      </c>
      <c r="C35" s="226">
        <v>3.9895896901874185E-3</v>
      </c>
      <c r="D35" s="226">
        <v>3.3955264148188336E-3</v>
      </c>
      <c r="E35" s="226">
        <v>2.7235353522725367E-3</v>
      </c>
      <c r="F35" s="219">
        <v>1.6075040663371199E-3</v>
      </c>
    </row>
    <row r="36" spans="1:7" ht="12" customHeight="1">
      <c r="A36" s="255" t="s">
        <v>262</v>
      </c>
      <c r="B36" s="226">
        <v>0.67188297817130216</v>
      </c>
      <c r="C36" s="226">
        <v>0.65875840276292519</v>
      </c>
      <c r="D36" s="226">
        <v>0.62149502944570745</v>
      </c>
      <c r="E36" s="226">
        <v>0.65474185126309847</v>
      </c>
      <c r="F36" s="219">
        <v>0.46097374957701054</v>
      </c>
    </row>
    <row r="37" spans="1:7" ht="12" customHeight="1">
      <c r="A37" s="255" t="s">
        <v>293</v>
      </c>
      <c r="B37" s="226">
        <v>0.68827637578627376</v>
      </c>
      <c r="C37" s="226">
        <v>0.81946312440570568</v>
      </c>
      <c r="D37" s="226">
        <v>0.75147799233133172</v>
      </c>
      <c r="E37" s="226">
        <v>0.88650393361210944</v>
      </c>
      <c r="F37" s="219">
        <v>0.75204775935419199</v>
      </c>
    </row>
    <row r="38" spans="1:7" ht="12" customHeight="1">
      <c r="A38" s="255" t="s">
        <v>264</v>
      </c>
      <c r="B38" s="32">
        <v>4581.5314796757666</v>
      </c>
      <c r="C38" s="32">
        <v>3984.2720357789553</v>
      </c>
      <c r="D38" s="32">
        <v>3694.5933940255268</v>
      </c>
      <c r="E38" s="32">
        <v>3329.093015920007</v>
      </c>
      <c r="F38" s="184">
        <v>3865.6371398362471</v>
      </c>
    </row>
    <row r="39" spans="1:7" ht="12" customHeight="1">
      <c r="A39" s="210" t="s">
        <v>150</v>
      </c>
      <c r="B39" s="132">
        <v>693.90499999999997</v>
      </c>
      <c r="C39" s="132">
        <v>612.62</v>
      </c>
      <c r="D39" s="132">
        <v>586.67600000000004</v>
      </c>
      <c r="E39" s="132">
        <v>556.04499999999996</v>
      </c>
      <c r="F39" s="221">
        <v>512.61500000000001</v>
      </c>
    </row>
    <row r="40" spans="1:7" ht="12" customHeight="1">
      <c r="A40" s="212" t="s">
        <v>77</v>
      </c>
      <c r="B40" s="228">
        <v>1171.95</v>
      </c>
      <c r="C40" s="228">
        <v>1214.675</v>
      </c>
      <c r="D40" s="228">
        <v>1051.25</v>
      </c>
      <c r="E40" s="228">
        <v>874.38</v>
      </c>
      <c r="F40" s="222">
        <v>639.58000000000004</v>
      </c>
    </row>
    <row r="42" spans="1:7" ht="12" customHeight="1">
      <c r="G42" s="61"/>
    </row>
    <row r="43" spans="1:7" ht="12" customHeight="1">
      <c r="G43" s="65"/>
    </row>
    <row r="44" spans="1:7" ht="12" customHeight="1">
      <c r="E44" s="118"/>
      <c r="G44" s="61"/>
    </row>
    <row r="45" spans="1:7" ht="12" customHeight="1">
      <c r="G45" s="61"/>
    </row>
    <row r="46" spans="1:7" ht="12" customHeight="1">
      <c r="G46" s="61"/>
    </row>
    <row r="47" spans="1:7" ht="12" customHeight="1">
      <c r="A47" s="16"/>
      <c r="B47" s="65"/>
      <c r="C47" s="65"/>
      <c r="D47" s="65"/>
      <c r="E47" s="65"/>
      <c r="F47" s="65"/>
      <c r="G47" s="65"/>
    </row>
  </sheetData>
  <hyperlinks>
    <hyperlink ref="J5" location="Cont!A1" display="back" xr:uid="{00000000-0004-0000-04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84"/>
  <sheetViews>
    <sheetView showGridLines="0" tabSelected="1" zoomScaleNormal="100" workbookViewId="0">
      <selection activeCell="L41" sqref="L41"/>
    </sheetView>
  </sheetViews>
  <sheetFormatPr defaultColWidth="10" defaultRowHeight="12" customHeight="1" outlineLevelRow="1"/>
  <cols>
    <col min="1" max="1" width="49.6640625" style="18" customWidth="1"/>
    <col min="2" max="3" width="15" style="18" customWidth="1"/>
    <col min="4" max="8" width="15" style="17" customWidth="1"/>
    <col min="9" max="9" width="15" style="21" customWidth="1"/>
    <col min="10" max="10" width="15" style="37" customWidth="1"/>
    <col min="11" max="11" width="4.83203125" style="17" customWidth="1"/>
    <col min="12" max="12" width="11.16406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6">
        <f>Cont!A2</f>
        <v>46112</v>
      </c>
      <c r="B2" s="14"/>
      <c r="C2" s="14"/>
      <c r="D2" s="15"/>
      <c r="E2" s="15"/>
      <c r="F2" s="15"/>
      <c r="G2" s="15"/>
      <c r="H2" s="15"/>
      <c r="I2" s="15"/>
      <c r="J2" s="15"/>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75">
      <c r="A5" s="23" t="s">
        <v>326</v>
      </c>
      <c r="B5" s="19"/>
      <c r="C5" s="19"/>
      <c r="D5" s="20"/>
      <c r="E5" s="20"/>
      <c r="F5" s="20"/>
      <c r="G5" s="20"/>
      <c r="H5" s="20"/>
      <c r="J5" s="95" t="s">
        <v>25</v>
      </c>
      <c r="K5" s="16"/>
    </row>
    <row r="6" spans="1:20" s="21" customFormat="1" ht="12" customHeight="1">
      <c r="A6" s="19"/>
      <c r="B6" s="19"/>
      <c r="C6" s="19"/>
      <c r="D6" s="20"/>
      <c r="E6" s="20"/>
      <c r="F6" s="20"/>
      <c r="G6" s="20"/>
      <c r="H6" s="20"/>
      <c r="J6" s="22"/>
      <c r="K6" s="16"/>
      <c r="L6" s="17"/>
    </row>
    <row r="7" spans="1:20" s="28" customFormat="1" ht="12" customHeight="1" collapsed="1">
      <c r="A7" s="406" t="s">
        <v>3</v>
      </c>
      <c r="B7" s="202">
        <v>46112</v>
      </c>
      <c r="C7" s="202">
        <v>46022</v>
      </c>
      <c r="D7" s="202">
        <v>45930</v>
      </c>
      <c r="E7" s="202">
        <v>45838</v>
      </c>
      <c r="F7" s="202">
        <v>45747</v>
      </c>
      <c r="G7" s="202">
        <v>45657</v>
      </c>
      <c r="H7" s="202">
        <v>45565</v>
      </c>
      <c r="I7" s="202">
        <v>45473</v>
      </c>
      <c r="J7" s="203">
        <v>45382</v>
      </c>
      <c r="K7" s="16"/>
      <c r="L7" s="17"/>
      <c r="M7" s="18"/>
      <c r="N7" s="18"/>
      <c r="O7" s="18"/>
      <c r="P7" s="18"/>
      <c r="Q7" s="18"/>
      <c r="R7" s="18"/>
      <c r="S7" s="18"/>
      <c r="T7" s="18"/>
    </row>
    <row r="8" spans="1:20" s="35" customFormat="1" ht="12" customHeight="1">
      <c r="A8" s="407" t="s">
        <v>78</v>
      </c>
      <c r="B8" s="32">
        <v>713979.43388781522</v>
      </c>
      <c r="C8" s="32">
        <v>728148.52544620237</v>
      </c>
      <c r="D8" s="32">
        <v>731845.25685257546</v>
      </c>
      <c r="E8" s="32">
        <v>713382.61581566266</v>
      </c>
      <c r="F8" s="32">
        <v>642892.55739742902</v>
      </c>
      <c r="G8" s="32">
        <v>635271.47251165926</v>
      </c>
      <c r="H8" s="32">
        <v>595361.18909135426</v>
      </c>
      <c r="I8" s="32">
        <v>570147.04890606971</v>
      </c>
      <c r="J8" s="306">
        <v>555701.99336604308</v>
      </c>
      <c r="K8" s="72"/>
      <c r="L8" s="73"/>
      <c r="M8" s="18"/>
      <c r="N8" s="18"/>
      <c r="O8" s="18"/>
      <c r="P8" s="18"/>
      <c r="Q8" s="18"/>
      <c r="R8" s="18"/>
      <c r="S8" s="18"/>
      <c r="T8" s="18"/>
    </row>
    <row r="9" spans="1:20" s="35" customFormat="1" ht="12" hidden="1" customHeight="1" outlineLevel="1">
      <c r="A9" s="408" t="s">
        <v>178</v>
      </c>
      <c r="B9" s="32">
        <v>642508.52359781519</v>
      </c>
      <c r="C9" s="32">
        <v>657890.35302620241</v>
      </c>
      <c r="D9" s="32">
        <v>660461.28531257552</v>
      </c>
      <c r="E9" s="32">
        <v>643152.47270566272</v>
      </c>
      <c r="F9" s="32">
        <v>607585.26623742899</v>
      </c>
      <c r="G9" s="32">
        <v>599957.07034165924</v>
      </c>
      <c r="H9" s="32">
        <v>560054.47923135431</v>
      </c>
      <c r="I9" s="32">
        <v>535147.04890606971</v>
      </c>
      <c r="J9" s="306">
        <v>500701.99336604308</v>
      </c>
      <c r="K9" s="72"/>
      <c r="L9" s="73"/>
      <c r="M9" s="18"/>
      <c r="N9" s="18"/>
      <c r="O9" s="18"/>
      <c r="P9" s="18"/>
      <c r="Q9" s="18"/>
      <c r="R9" s="18"/>
      <c r="S9" s="18"/>
      <c r="T9" s="18"/>
    </row>
    <row r="10" spans="1:20" s="35" customFormat="1" ht="12" hidden="1" customHeight="1" outlineLevel="1">
      <c r="A10" s="408" t="s">
        <v>165</v>
      </c>
      <c r="B10" s="32">
        <v>71470.910290000014</v>
      </c>
      <c r="C10" s="32">
        <v>70258.172419999988</v>
      </c>
      <c r="D10" s="32">
        <v>71383.971539999999</v>
      </c>
      <c r="E10" s="32">
        <v>70230.143110000005</v>
      </c>
      <c r="F10" s="32">
        <v>35307.291160000001</v>
      </c>
      <c r="G10" s="32">
        <v>35314.402170000001</v>
      </c>
      <c r="H10" s="32">
        <v>35306.709860000003</v>
      </c>
      <c r="I10" s="32">
        <v>35000</v>
      </c>
      <c r="J10" s="306">
        <v>55000</v>
      </c>
      <c r="K10" s="72"/>
      <c r="L10" s="73"/>
      <c r="M10" s="18"/>
      <c r="N10" s="18"/>
      <c r="O10" s="18"/>
      <c r="P10" s="18"/>
      <c r="Q10" s="18"/>
      <c r="R10" s="18"/>
      <c r="S10" s="18"/>
      <c r="T10" s="18"/>
    </row>
    <row r="11" spans="1:20" s="35" customFormat="1" ht="12" customHeight="1" collapsed="1">
      <c r="A11" s="407" t="s">
        <v>79</v>
      </c>
      <c r="B11" s="32">
        <v>137035.26192000002</v>
      </c>
      <c r="C11" s="32">
        <v>135923.77732999998</v>
      </c>
      <c r="D11" s="32">
        <v>134870.75904999999</v>
      </c>
      <c r="E11" s="32">
        <v>90178.940220000004</v>
      </c>
      <c r="F11" s="32">
        <v>90193.057670000009</v>
      </c>
      <c r="G11" s="32">
        <v>90195.552540000004</v>
      </c>
      <c r="H11" s="32">
        <v>70025.961540000004</v>
      </c>
      <c r="I11" s="32">
        <v>70000</v>
      </c>
      <c r="J11" s="306">
        <v>70000</v>
      </c>
      <c r="K11" s="72"/>
      <c r="L11" s="73"/>
      <c r="M11" s="18"/>
      <c r="N11" s="18"/>
      <c r="O11" s="18"/>
      <c r="P11" s="18"/>
      <c r="Q11" s="18"/>
      <c r="R11" s="18"/>
      <c r="S11" s="18"/>
      <c r="T11" s="18"/>
    </row>
    <row r="12" spans="1:20" s="33" customFormat="1" ht="13.5" customHeight="1">
      <c r="A12" s="409" t="s">
        <v>80</v>
      </c>
      <c r="B12" s="78">
        <v>851014.6958078153</v>
      </c>
      <c r="C12" s="78">
        <v>864072.30277620233</v>
      </c>
      <c r="D12" s="78">
        <v>866716.01590257545</v>
      </c>
      <c r="E12" s="78">
        <v>803561.55603566265</v>
      </c>
      <c r="F12" s="78">
        <v>733085.61506742903</v>
      </c>
      <c r="G12" s="78">
        <v>725467.02505165921</v>
      </c>
      <c r="H12" s="78">
        <v>665387.15063135431</v>
      </c>
      <c r="I12" s="78">
        <v>640147.04890606971</v>
      </c>
      <c r="J12" s="410">
        <v>625701.99336604308</v>
      </c>
      <c r="K12" s="77"/>
      <c r="L12" s="89"/>
      <c r="M12" s="18"/>
      <c r="N12" s="18"/>
      <c r="O12" s="18"/>
      <c r="P12" s="18"/>
      <c r="Q12" s="18"/>
      <c r="R12" s="18"/>
      <c r="S12" s="18"/>
      <c r="T12" s="18"/>
    </row>
    <row r="13" spans="1:20" s="35" customFormat="1" ht="12" customHeight="1">
      <c r="A13" s="407" t="s">
        <v>323</v>
      </c>
      <c r="B13" s="32">
        <v>476752.79800000001</v>
      </c>
      <c r="C13" s="32">
        <v>476394.63279</v>
      </c>
      <c r="D13" s="32">
        <v>476028.50832000002</v>
      </c>
      <c r="E13" s="32">
        <v>475738.43049</v>
      </c>
      <c r="F13" s="32">
        <v>415758.36638999998</v>
      </c>
      <c r="G13" s="32">
        <v>415435.38974000001</v>
      </c>
      <c r="H13" s="32">
        <v>415105.23585000006</v>
      </c>
      <c r="I13" s="32">
        <v>476792.65682999999</v>
      </c>
      <c r="J13" s="306">
        <v>313073.50397000002</v>
      </c>
      <c r="K13" s="72"/>
      <c r="L13" s="73"/>
      <c r="M13" s="18"/>
      <c r="N13" s="18"/>
      <c r="O13" s="18"/>
      <c r="P13" s="18"/>
      <c r="Q13" s="18"/>
      <c r="R13" s="18"/>
      <c r="S13" s="18"/>
      <c r="T13" s="18"/>
    </row>
    <row r="14" spans="1:20" s="33" customFormat="1" ht="13.5" customHeight="1">
      <c r="A14" s="411" t="s">
        <v>324</v>
      </c>
      <c r="B14" s="412">
        <v>1327767.4938078152</v>
      </c>
      <c r="C14" s="412">
        <v>1340466.9355662023</v>
      </c>
      <c r="D14" s="412">
        <v>1342744.5242225756</v>
      </c>
      <c r="E14" s="412">
        <v>1279299.9865256627</v>
      </c>
      <c r="F14" s="412">
        <v>1148843.981457429</v>
      </c>
      <c r="G14" s="412">
        <v>1140902.4147916592</v>
      </c>
      <c r="H14" s="412">
        <v>1080492.3864813545</v>
      </c>
      <c r="I14" s="412">
        <v>1116939.7057360697</v>
      </c>
      <c r="J14" s="413">
        <v>938775.49733604304</v>
      </c>
      <c r="K14" s="77"/>
      <c r="L14" s="89"/>
      <c r="M14" s="18"/>
      <c r="N14" s="18"/>
      <c r="O14" s="18"/>
      <c r="P14" s="18"/>
      <c r="Q14" s="18"/>
      <c r="R14" s="18"/>
      <c r="S14" s="18"/>
      <c r="T14" s="18"/>
    </row>
    <row r="15" spans="1:20" s="35" customFormat="1" ht="12" customHeight="1">
      <c r="A15" s="407" t="s">
        <v>81</v>
      </c>
      <c r="B15" s="32">
        <v>3397699.1040000003</v>
      </c>
      <c r="C15" s="32">
        <v>3313598.0489400001</v>
      </c>
      <c r="D15" s="32">
        <v>3239374.74315</v>
      </c>
      <c r="E15" s="32">
        <v>3014416.7426999998</v>
      </c>
      <c r="F15" s="32">
        <v>2928219.6460900004</v>
      </c>
      <c r="G15" s="32">
        <v>2829675.1784800002</v>
      </c>
      <c r="H15" s="32">
        <v>2545026.09191</v>
      </c>
      <c r="I15" s="32">
        <v>2441590.84118</v>
      </c>
      <c r="J15" s="306">
        <v>2344638.122</v>
      </c>
      <c r="K15" s="72"/>
      <c r="L15" s="73"/>
      <c r="M15" s="18"/>
      <c r="N15" s="18"/>
      <c r="O15" s="18"/>
      <c r="P15" s="18"/>
      <c r="Q15" s="18"/>
      <c r="R15" s="18"/>
      <c r="S15" s="18"/>
      <c r="T15" s="18"/>
    </row>
    <row r="16" spans="1:20" s="35" customFormat="1" ht="12" customHeight="1">
      <c r="A16" s="407" t="s">
        <v>82</v>
      </c>
      <c r="B16" s="32">
        <v>146168.41</v>
      </c>
      <c r="C16" s="32">
        <v>122396.861271</v>
      </c>
      <c r="D16" s="32">
        <v>123964.40422200001</v>
      </c>
      <c r="E16" s="32">
        <v>115392.74197800001</v>
      </c>
      <c r="F16" s="32">
        <v>104792.510154</v>
      </c>
      <c r="G16" s="32">
        <v>90436.869420000003</v>
      </c>
      <c r="H16" s="32">
        <v>91708.792063999994</v>
      </c>
      <c r="I16" s="32">
        <v>89497.100114999994</v>
      </c>
      <c r="J16" s="306">
        <v>7075.3969999999999</v>
      </c>
      <c r="K16" s="72"/>
      <c r="L16" s="73"/>
      <c r="M16" s="18"/>
      <c r="N16" s="18"/>
      <c r="O16" s="18"/>
      <c r="P16" s="18"/>
      <c r="Q16" s="18"/>
      <c r="R16" s="18"/>
      <c r="S16" s="18"/>
      <c r="T16" s="18"/>
    </row>
    <row r="17" spans="1:20" s="35" customFormat="1" ht="12" customHeight="1">
      <c r="A17" s="407" t="s">
        <v>192</v>
      </c>
      <c r="B17" s="32">
        <v>13312.109</v>
      </c>
      <c r="C17" s="32">
        <v>9693.5236800000002</v>
      </c>
      <c r="D17" s="32">
        <v>5797.37806</v>
      </c>
      <c r="E17" s="32">
        <v>5570.7330199999997</v>
      </c>
      <c r="F17" s="32">
        <v>5669.6774999999998</v>
      </c>
      <c r="G17" s="32">
        <v>3525.4634700000001</v>
      </c>
      <c r="H17" s="32">
        <v>1647.7382600000001</v>
      </c>
      <c r="I17" s="32">
        <v>1383.5763200000001</v>
      </c>
      <c r="J17" s="306">
        <v>2315.7449999999999</v>
      </c>
      <c r="K17" s="72"/>
      <c r="L17" s="73"/>
      <c r="M17" s="18"/>
      <c r="N17" s="18"/>
      <c r="O17" s="18"/>
      <c r="P17" s="18"/>
      <c r="Q17" s="18"/>
      <c r="R17" s="18"/>
      <c r="S17" s="18"/>
      <c r="T17" s="18"/>
    </row>
    <row r="18" spans="1:20" s="35" customFormat="1" ht="12" customHeight="1">
      <c r="A18" s="407" t="s">
        <v>83</v>
      </c>
      <c r="B18" s="32">
        <v>414294.62599999999</v>
      </c>
      <c r="C18" s="32">
        <v>414294.62599999999</v>
      </c>
      <c r="D18" s="32">
        <v>354509.05424999999</v>
      </c>
      <c r="E18" s="32">
        <v>354509.05424999999</v>
      </c>
      <c r="F18" s="32">
        <v>354509.05424999999</v>
      </c>
      <c r="G18" s="32">
        <v>385579.33287500002</v>
      </c>
      <c r="H18" s="32">
        <v>385579.33287500002</v>
      </c>
      <c r="I18" s="32">
        <v>385579.33287500002</v>
      </c>
      <c r="J18" s="306">
        <v>385579.33299999998</v>
      </c>
      <c r="K18" s="72"/>
      <c r="L18" s="73"/>
      <c r="M18" s="18"/>
      <c r="N18" s="18"/>
      <c r="O18" s="18"/>
      <c r="P18" s="18"/>
      <c r="Q18" s="18"/>
      <c r="R18" s="18"/>
      <c r="S18" s="18"/>
      <c r="T18" s="18"/>
    </row>
    <row r="19" spans="1:20" s="33" customFormat="1" ht="13.5" customHeight="1">
      <c r="A19" s="309" t="s">
        <v>325</v>
      </c>
      <c r="B19" s="414">
        <v>3971474.2490000003</v>
      </c>
      <c r="C19" s="414">
        <v>3859983.0598909999</v>
      </c>
      <c r="D19" s="414">
        <v>3723645.579682</v>
      </c>
      <c r="E19" s="414">
        <v>3489889.271948</v>
      </c>
      <c r="F19" s="414">
        <v>3393190.8879940007</v>
      </c>
      <c r="G19" s="414">
        <v>3309216.8442450003</v>
      </c>
      <c r="H19" s="414">
        <v>3023961.9551090002</v>
      </c>
      <c r="I19" s="414">
        <v>2918050.8504900001</v>
      </c>
      <c r="J19" s="413">
        <v>2739608.5970000001</v>
      </c>
      <c r="K19" s="77"/>
      <c r="L19" s="89"/>
      <c r="M19" s="18"/>
      <c r="N19" s="18"/>
      <c r="O19" s="18"/>
      <c r="P19" s="18"/>
      <c r="Q19" s="18"/>
      <c r="R19" s="18"/>
      <c r="S19" s="18"/>
      <c r="T19" s="18"/>
    </row>
    <row r="20" spans="1:20" s="33" customFormat="1" ht="13.5" customHeight="1">
      <c r="A20" s="309" t="s">
        <v>328</v>
      </c>
      <c r="B20" s="414">
        <v>10211540.272121701</v>
      </c>
      <c r="C20" s="414">
        <v>10455475.215267999</v>
      </c>
      <c r="D20" s="414">
        <v>9747523.50256221</v>
      </c>
      <c r="E20" s="414">
        <v>9606725.5084300004</v>
      </c>
      <c r="F20" s="414">
        <v>8653392.2235217746</v>
      </c>
      <c r="G20" s="414">
        <v>8859831.4096299987</v>
      </c>
      <c r="H20" s="414">
        <v>7934045.9121016301</v>
      </c>
      <c r="I20" s="414">
        <v>7444739.8339799996</v>
      </c>
      <c r="J20" s="413">
        <v>7485380.5509500001</v>
      </c>
      <c r="K20" s="77"/>
      <c r="L20" s="89"/>
      <c r="M20" s="18"/>
      <c r="N20" s="18"/>
      <c r="O20" s="18"/>
      <c r="P20" s="18"/>
      <c r="Q20" s="18"/>
      <c r="R20" s="18"/>
      <c r="S20" s="18"/>
      <c r="T20" s="18"/>
    </row>
    <row r="21" spans="1:20" s="33" customFormat="1" ht="8.1" customHeight="1">
      <c r="A21" s="315"/>
      <c r="B21" s="415"/>
      <c r="C21" s="415"/>
      <c r="D21" s="415"/>
      <c r="E21" s="415"/>
      <c r="F21" s="415"/>
      <c r="G21" s="415"/>
      <c r="H21" s="415"/>
      <c r="I21" s="415"/>
      <c r="J21" s="416"/>
      <c r="K21" s="77"/>
      <c r="L21" s="89"/>
      <c r="M21" s="18"/>
      <c r="N21" s="18"/>
      <c r="O21" s="18"/>
      <c r="P21" s="18"/>
      <c r="Q21" s="18"/>
      <c r="R21" s="18"/>
      <c r="S21" s="18"/>
      <c r="T21" s="18"/>
    </row>
    <row r="22" spans="1:20" s="33" customFormat="1" ht="13.5" customHeight="1">
      <c r="A22" s="417" t="s">
        <v>163</v>
      </c>
      <c r="B22" s="418">
        <v>0.1617808610390955</v>
      </c>
      <c r="C22" s="418">
        <v>0.1704386632838695</v>
      </c>
      <c r="D22" s="418">
        <v>0.17736953509119388</v>
      </c>
      <c r="E22" s="418">
        <v>0.18429022315274357</v>
      </c>
      <c r="F22" s="418">
        <v>0.17906014907302298</v>
      </c>
      <c r="G22" s="418">
        <v>0.18129880832228745</v>
      </c>
      <c r="H22" s="418">
        <v>0.18520553087155717</v>
      </c>
      <c r="I22" s="418">
        <v>0.18339195453575033</v>
      </c>
      <c r="J22" s="419">
        <v>0.18276406122916072</v>
      </c>
      <c r="K22" s="77"/>
      <c r="L22" s="89"/>
      <c r="M22" s="18"/>
      <c r="N22" s="18"/>
      <c r="O22" s="18"/>
      <c r="P22" s="18"/>
      <c r="Q22" s="18"/>
      <c r="R22" s="18"/>
      <c r="S22" s="18"/>
      <c r="T22" s="18"/>
    </row>
    <row r="23" spans="1:20" s="33" customFormat="1" ht="12" customHeight="1">
      <c r="A23" s="407" t="s">
        <v>145</v>
      </c>
      <c r="B23" s="420">
        <v>0.1535</v>
      </c>
      <c r="C23" s="420">
        <v>0.153</v>
      </c>
      <c r="D23" s="420">
        <v>0.153</v>
      </c>
      <c r="E23" s="420">
        <v>0.153</v>
      </c>
      <c r="F23" s="420">
        <v>0.14699999999999999</v>
      </c>
      <c r="G23" s="420">
        <v>0.14699999999999999</v>
      </c>
      <c r="H23" s="420">
        <v>0.14699999999999999</v>
      </c>
      <c r="I23" s="420">
        <v>0.14699999999999999</v>
      </c>
      <c r="J23" s="421">
        <v>0.14699999999999999</v>
      </c>
      <c r="K23" s="77"/>
      <c r="L23" s="89"/>
      <c r="M23" s="18"/>
      <c r="N23" s="18"/>
      <c r="O23" s="18"/>
      <c r="P23" s="18"/>
      <c r="Q23" s="18"/>
      <c r="R23" s="18"/>
      <c r="S23" s="18"/>
      <c r="T23" s="18"/>
    </row>
    <row r="24" spans="1:20" s="33" customFormat="1" ht="12" customHeight="1">
      <c r="A24" s="407" t="s">
        <v>161</v>
      </c>
      <c r="B24" s="420">
        <v>0.13689999999999999</v>
      </c>
      <c r="C24" s="420">
        <v>0.12189999999999999</v>
      </c>
      <c r="D24" s="420">
        <v>0.12189999999999999</v>
      </c>
      <c r="E24" s="420">
        <v>0.12189999999999999</v>
      </c>
      <c r="F24" s="420">
        <v>0.12189999999999999</v>
      </c>
      <c r="G24" s="420">
        <v>0.1241</v>
      </c>
      <c r="H24" s="420">
        <v>0.1241</v>
      </c>
      <c r="I24" s="420">
        <v>0.1241</v>
      </c>
      <c r="J24" s="421">
        <v>0.1241</v>
      </c>
      <c r="K24" s="77"/>
      <c r="L24" s="89"/>
      <c r="M24" s="18"/>
      <c r="N24" s="18"/>
      <c r="O24" s="18"/>
      <c r="P24" s="18"/>
      <c r="Q24" s="18"/>
      <c r="R24" s="18"/>
      <c r="S24" s="18"/>
      <c r="T24" s="18"/>
    </row>
    <row r="25" spans="1:20" s="33" customFormat="1" ht="13.5" customHeight="1">
      <c r="A25" s="409" t="s">
        <v>158</v>
      </c>
      <c r="B25" s="140">
        <v>0.17977692643168769</v>
      </c>
      <c r="C25" s="140">
        <v>0.18864034223682946</v>
      </c>
      <c r="D25" s="140">
        <v>0.19653998781352203</v>
      </c>
      <c r="E25" s="140">
        <v>0.20441411180288363</v>
      </c>
      <c r="F25" s="140">
        <v>0.18946548503125818</v>
      </c>
      <c r="G25" s="140">
        <v>0.19197033691413981</v>
      </c>
      <c r="H25" s="140">
        <v>0.1968811770549852</v>
      </c>
      <c r="I25" s="140">
        <v>0.19538626230942152</v>
      </c>
      <c r="J25" s="422">
        <v>0.20283992172260037</v>
      </c>
      <c r="K25" s="77"/>
      <c r="L25" s="128"/>
      <c r="M25" s="18"/>
      <c r="N25" s="18"/>
      <c r="O25" s="18"/>
      <c r="P25" s="18"/>
      <c r="Q25" s="18"/>
      <c r="R25" s="18"/>
      <c r="S25" s="18"/>
      <c r="T25" s="18"/>
    </row>
    <row r="26" spans="1:20" ht="12" customHeight="1">
      <c r="A26" s="407" t="s">
        <v>145</v>
      </c>
      <c r="B26" s="420">
        <v>0.17299999999999999</v>
      </c>
      <c r="C26" s="420">
        <v>0.17299999999999999</v>
      </c>
      <c r="D26" s="420">
        <v>0.17299999999999999</v>
      </c>
      <c r="E26" s="420">
        <v>0.17299999999999999</v>
      </c>
      <c r="F26" s="420">
        <v>0.16850000000000001</v>
      </c>
      <c r="G26" s="420">
        <v>0.16850000000000001</v>
      </c>
      <c r="H26" s="420">
        <v>0.16850000000000001</v>
      </c>
      <c r="I26" s="420">
        <v>0.16850000000000001</v>
      </c>
      <c r="J26" s="421">
        <v>0.16850000000000001</v>
      </c>
    </row>
    <row r="27" spans="1:20" ht="12" customHeight="1">
      <c r="A27" s="407" t="s">
        <v>161</v>
      </c>
      <c r="B27" s="420">
        <v>0.1575</v>
      </c>
      <c r="C27" s="420">
        <v>0.14249999999999999</v>
      </c>
      <c r="D27" s="420">
        <v>0.14249999999999999</v>
      </c>
      <c r="E27" s="420">
        <v>0.14249999999999999</v>
      </c>
      <c r="F27" s="420">
        <v>0.14249999999999999</v>
      </c>
      <c r="G27" s="420">
        <v>0.14550000000000002</v>
      </c>
      <c r="H27" s="420">
        <v>0.14550000000000002</v>
      </c>
      <c r="I27" s="420">
        <v>0.14550000000000002</v>
      </c>
      <c r="J27" s="421">
        <v>0.14550000000000002</v>
      </c>
    </row>
    <row r="28" spans="1:20" s="33" customFormat="1" ht="13.5" customHeight="1">
      <c r="A28" s="409" t="s">
        <v>202</v>
      </c>
      <c r="B28" s="140">
        <v>0.21428181135055754</v>
      </c>
      <c r="C28" s="140">
        <v>0.22385391059218857</v>
      </c>
      <c r="D28" s="140">
        <v>0.23276007271792853</v>
      </c>
      <c r="E28" s="140">
        <v>0.23025416952186784</v>
      </c>
      <c r="F28" s="140">
        <v>0.21604608737494793</v>
      </c>
      <c r="G28" s="140">
        <v>0.21922619737455584</v>
      </c>
      <c r="H28" s="140">
        <v>0.22003820170659855</v>
      </c>
      <c r="I28" s="140">
        <v>0.21937487785676388</v>
      </c>
      <c r="J28" s="423">
        <v>0.22839101689606905</v>
      </c>
      <c r="K28" s="77"/>
      <c r="L28" s="89"/>
      <c r="M28" s="18"/>
      <c r="N28" s="18"/>
      <c r="O28" s="18"/>
      <c r="P28" s="18"/>
      <c r="Q28" s="18"/>
      <c r="R28" s="18"/>
      <c r="S28" s="18"/>
      <c r="T28" s="18"/>
    </row>
    <row r="29" spans="1:20" s="35" customFormat="1" ht="12" customHeight="1">
      <c r="A29" s="424" t="s">
        <v>145</v>
      </c>
      <c r="B29" s="425">
        <v>0.2</v>
      </c>
      <c r="C29" s="425">
        <v>0.2</v>
      </c>
      <c r="D29" s="425">
        <v>0.2</v>
      </c>
      <c r="E29" s="425">
        <v>0.2</v>
      </c>
      <c r="F29" s="425">
        <v>0.19700000000000001</v>
      </c>
      <c r="G29" s="425">
        <v>0.19700000000000001</v>
      </c>
      <c r="H29" s="425">
        <v>0.19700000000000001</v>
      </c>
      <c r="I29" s="425">
        <v>0.19700000000000001</v>
      </c>
      <c r="J29" s="426">
        <v>0.19700000000000001</v>
      </c>
      <c r="K29" s="16"/>
      <c r="L29" s="17"/>
      <c r="M29" s="18"/>
      <c r="N29" s="18"/>
      <c r="O29" s="18"/>
      <c r="P29" s="18"/>
      <c r="Q29" s="18"/>
      <c r="R29" s="18"/>
      <c r="S29" s="18"/>
      <c r="T29" s="18"/>
    </row>
    <row r="30" spans="1:20" s="35" customFormat="1" ht="12" customHeight="1">
      <c r="A30" s="424" t="s">
        <v>161</v>
      </c>
      <c r="B30" s="425">
        <v>0.185</v>
      </c>
      <c r="C30" s="425">
        <v>0.17</v>
      </c>
      <c r="D30" s="425">
        <v>0.17</v>
      </c>
      <c r="E30" s="425">
        <v>0.17</v>
      </c>
      <c r="F30" s="425">
        <v>0.17</v>
      </c>
      <c r="G30" s="425">
        <v>0.17399999999999999</v>
      </c>
      <c r="H30" s="425">
        <v>0.17399999999999999</v>
      </c>
      <c r="I30" s="425">
        <v>0.17399999999999999</v>
      </c>
      <c r="J30" s="426">
        <v>0.17399999999999999</v>
      </c>
      <c r="K30" s="16"/>
      <c r="L30" s="17"/>
      <c r="M30" s="18"/>
      <c r="N30" s="18"/>
      <c r="O30" s="18"/>
      <c r="P30" s="18"/>
      <c r="Q30" s="18"/>
      <c r="R30" s="18"/>
      <c r="S30" s="18"/>
      <c r="T30" s="18"/>
    </row>
    <row r="31" spans="1:20" s="33" customFormat="1" ht="13.5" customHeight="1">
      <c r="A31" s="409" t="s">
        <v>321</v>
      </c>
      <c r="B31" s="140">
        <v>0.33432609921671813</v>
      </c>
      <c r="C31" s="140">
        <v>0.34727275088198317</v>
      </c>
      <c r="D31" s="140">
        <v>0.36059944360688762</v>
      </c>
      <c r="E31" s="140">
        <v>0.36657323107892709</v>
      </c>
      <c r="F31" s="140">
        <v>0.33857334272655876</v>
      </c>
      <c r="G31" s="140">
        <v>0.3447650814348362</v>
      </c>
      <c r="H31" s="140">
        <v>0.35731017867333176</v>
      </c>
      <c r="I31" s="140">
        <v>0.38276910272091824</v>
      </c>
      <c r="J31" s="423">
        <v>0.34266774398505184</v>
      </c>
      <c r="K31" s="77"/>
      <c r="L31" s="89"/>
      <c r="M31" s="18"/>
      <c r="N31" s="18"/>
      <c r="O31" s="18"/>
      <c r="P31" s="18"/>
      <c r="Q31" s="18"/>
      <c r="R31" s="18"/>
      <c r="S31" s="18"/>
      <c r="T31" s="18"/>
    </row>
    <row r="32" spans="1:20" s="35" customFormat="1" ht="12" customHeight="1">
      <c r="A32" s="424" t="s">
        <v>490</v>
      </c>
      <c r="B32" s="425">
        <v>0.32500000000000001</v>
      </c>
      <c r="C32" s="425">
        <v>0.32500000000000001</v>
      </c>
      <c r="D32" s="425">
        <v>0.32500000000000001</v>
      </c>
      <c r="E32" s="425">
        <v>0.32500000000000001</v>
      </c>
      <c r="F32" s="425">
        <v>0.32750000000000001</v>
      </c>
      <c r="G32" s="425">
        <v>0.32750000000000001</v>
      </c>
      <c r="H32" s="425">
        <v>0.32750000000000001</v>
      </c>
      <c r="I32" s="425">
        <v>0.32750000000000001</v>
      </c>
      <c r="J32" s="426">
        <v>0.32750000000000001</v>
      </c>
      <c r="K32" s="16"/>
      <c r="L32" s="17"/>
      <c r="M32" s="18"/>
      <c r="N32" s="18"/>
      <c r="O32" s="18"/>
      <c r="P32" s="18"/>
      <c r="Q32" s="18"/>
      <c r="R32" s="18"/>
      <c r="S32" s="18"/>
      <c r="T32" s="18"/>
    </row>
    <row r="33" spans="1:20" s="35" customFormat="1" ht="12" customHeight="1">
      <c r="A33" s="424" t="s">
        <v>161</v>
      </c>
      <c r="B33" s="425">
        <v>0.25469999999999998</v>
      </c>
      <c r="C33" s="425">
        <v>0.25469999999999998</v>
      </c>
      <c r="D33" s="425">
        <v>0.25469999999999998</v>
      </c>
      <c r="E33" s="425">
        <v>0.25469999999999998</v>
      </c>
      <c r="F33" s="425">
        <v>0.26300000000000001</v>
      </c>
      <c r="G33" s="425">
        <v>0.26300000000000001</v>
      </c>
      <c r="H33" s="425">
        <v>0.26300000000000001</v>
      </c>
      <c r="I33" s="425">
        <v>0.26300000000000001</v>
      </c>
      <c r="J33" s="426">
        <v>0.1908</v>
      </c>
      <c r="K33" s="16"/>
      <c r="L33" s="17"/>
      <c r="M33" s="18"/>
      <c r="N33" s="18"/>
      <c r="O33" s="18"/>
      <c r="P33" s="18"/>
      <c r="Q33" s="18"/>
      <c r="R33" s="18"/>
      <c r="S33" s="18"/>
      <c r="T33" s="18"/>
    </row>
    <row r="34" spans="1:20" s="35" customFormat="1" ht="12" customHeight="1">
      <c r="A34" s="424" t="s">
        <v>452</v>
      </c>
      <c r="B34" s="425">
        <v>0.31469999999999998</v>
      </c>
      <c r="C34" s="425">
        <v>0.31469999999999998</v>
      </c>
      <c r="D34" s="425">
        <v>0.31469999999999998</v>
      </c>
      <c r="E34" s="425">
        <v>0.31469999999999998</v>
      </c>
      <c r="F34" s="425">
        <v>0.32290000000000002</v>
      </c>
      <c r="G34" s="425">
        <v>0.32290000000000002</v>
      </c>
      <c r="H34" s="425">
        <v>0.32290000000000002</v>
      </c>
      <c r="I34" s="425">
        <v>0.32290000000000002</v>
      </c>
      <c r="J34" s="426">
        <v>0.25080000000000002</v>
      </c>
      <c r="K34" s="16"/>
      <c r="L34" s="17"/>
      <c r="M34" s="18"/>
      <c r="N34" s="18"/>
      <c r="O34" s="18"/>
      <c r="P34" s="18"/>
      <c r="Q34" s="18"/>
      <c r="R34" s="18"/>
      <c r="S34" s="18"/>
      <c r="T34" s="18"/>
    </row>
    <row r="35" spans="1:20" s="33" customFormat="1" ht="13.5" customHeight="1">
      <c r="A35" s="409" t="s">
        <v>322</v>
      </c>
      <c r="B35" s="140">
        <v>0.13002617219585608</v>
      </c>
      <c r="C35" s="140">
        <v>0.12820717451548594</v>
      </c>
      <c r="D35" s="140">
        <v>0.13775237616709773</v>
      </c>
      <c r="E35" s="140">
        <v>0.13316712186718188</v>
      </c>
      <c r="F35" s="140">
        <v>0.13276226845867739</v>
      </c>
      <c r="G35" s="140">
        <v>0.12877247455878002</v>
      </c>
      <c r="H35" s="140">
        <v>0.13618428711551853</v>
      </c>
      <c r="I35" s="140">
        <v>0.15003072379212309</v>
      </c>
      <c r="J35" s="423">
        <v>0.12541453182589352</v>
      </c>
      <c r="K35" s="77"/>
      <c r="L35" s="89"/>
      <c r="M35" s="18"/>
      <c r="N35" s="18"/>
      <c r="O35" s="18"/>
      <c r="P35" s="18"/>
      <c r="Q35" s="18"/>
      <c r="R35" s="18"/>
      <c r="S35" s="18"/>
      <c r="T35" s="18"/>
    </row>
    <row r="36" spans="1:20" s="35" customFormat="1" ht="12" customHeight="1">
      <c r="A36" s="424" t="s">
        <v>145</v>
      </c>
      <c r="B36" s="425">
        <v>7.0000000000000007E-2</v>
      </c>
      <c r="C36" s="425">
        <v>7.0000000000000007E-2</v>
      </c>
      <c r="D36" s="425">
        <v>7.0000000000000007E-2</v>
      </c>
      <c r="E36" s="425">
        <v>7.0000000000000007E-2</v>
      </c>
      <c r="F36" s="425">
        <v>6.2E-2</v>
      </c>
      <c r="G36" s="425">
        <v>6.2E-2</v>
      </c>
      <c r="H36" s="425">
        <v>6.2E-2</v>
      </c>
      <c r="I36" s="425">
        <v>6.2E-2</v>
      </c>
      <c r="J36" s="426">
        <v>6.2E-2</v>
      </c>
      <c r="K36" s="16"/>
      <c r="L36" s="17"/>
      <c r="M36" s="18"/>
      <c r="N36" s="18"/>
      <c r="O36" s="18"/>
      <c r="P36" s="18"/>
      <c r="Q36" s="18"/>
      <c r="R36" s="18"/>
      <c r="S36" s="18"/>
      <c r="T36" s="18"/>
    </row>
    <row r="37" spans="1:20" s="35" customFormat="1" ht="12" customHeight="1">
      <c r="A37" s="424" t="s">
        <v>161</v>
      </c>
      <c r="B37" s="425">
        <v>5.91E-2</v>
      </c>
      <c r="C37" s="425">
        <v>5.91E-2</v>
      </c>
      <c r="D37" s="425">
        <v>5.91E-2</v>
      </c>
      <c r="E37" s="425">
        <v>5.91E-2</v>
      </c>
      <c r="F37" s="425">
        <v>5.91E-2</v>
      </c>
      <c r="G37" s="425">
        <v>5.91E-2</v>
      </c>
      <c r="H37" s="425">
        <v>5.91E-2</v>
      </c>
      <c r="I37" s="425">
        <v>5.91E-2</v>
      </c>
      <c r="J37" s="426">
        <v>5.91E-2</v>
      </c>
      <c r="K37" s="16"/>
      <c r="L37" s="17"/>
      <c r="M37" s="18"/>
      <c r="N37" s="18"/>
      <c r="O37" s="18"/>
      <c r="P37" s="18"/>
      <c r="Q37" s="18"/>
      <c r="R37" s="18"/>
      <c r="S37" s="18"/>
      <c r="T37" s="18"/>
    </row>
    <row r="38" spans="1:20" s="33" customFormat="1" ht="13.5" customHeight="1">
      <c r="A38" s="409" t="s">
        <v>329</v>
      </c>
      <c r="B38" s="140">
        <v>6.9918877550435229E-2</v>
      </c>
      <c r="C38" s="140">
        <v>6.9642795803570579E-2</v>
      </c>
      <c r="D38" s="140">
        <v>7.5080122316217496E-2</v>
      </c>
      <c r="E38" s="140">
        <v>7.4258665472398691E-2</v>
      </c>
      <c r="F38" s="140">
        <v>7.4293703647213549E-2</v>
      </c>
      <c r="G38" s="140">
        <v>7.1702433504678753E-2</v>
      </c>
      <c r="H38" s="140">
        <v>7.503878798876909E-2</v>
      </c>
      <c r="I38" s="140">
        <v>7.6583878230875119E-2</v>
      </c>
      <c r="J38" s="423">
        <v>7.4238308872020764E-2</v>
      </c>
      <c r="K38" s="77"/>
      <c r="L38" s="89"/>
      <c r="M38" s="18"/>
      <c r="N38" s="18"/>
      <c r="O38" s="18"/>
      <c r="P38" s="18"/>
      <c r="Q38" s="18"/>
      <c r="R38" s="18"/>
      <c r="S38" s="18"/>
      <c r="T38" s="18"/>
    </row>
    <row r="39" spans="1:20" s="35" customFormat="1" ht="12" customHeight="1">
      <c r="A39" s="424" t="s">
        <v>145</v>
      </c>
      <c r="B39" s="425">
        <v>0.04</v>
      </c>
      <c r="C39" s="425">
        <v>0.04</v>
      </c>
      <c r="D39" s="425">
        <v>0.04</v>
      </c>
      <c r="E39" s="425">
        <v>0.04</v>
      </c>
      <c r="F39" s="425">
        <v>3.5000000000000003E-2</v>
      </c>
      <c r="G39" s="425">
        <v>3.5000000000000003E-2</v>
      </c>
      <c r="H39" s="425">
        <v>3.5000000000000003E-2</v>
      </c>
      <c r="I39" s="425">
        <v>3.5000000000000003E-2</v>
      </c>
      <c r="J39" s="426">
        <v>3.5000000000000003E-2</v>
      </c>
      <c r="K39" s="16"/>
      <c r="L39" s="17"/>
      <c r="M39" s="18"/>
      <c r="N39" s="18"/>
      <c r="O39" s="18"/>
      <c r="P39" s="18"/>
      <c r="Q39" s="18"/>
      <c r="R39" s="18"/>
      <c r="S39" s="18"/>
      <c r="T39" s="18"/>
    </row>
    <row r="40" spans="1:20" ht="12" customHeight="1">
      <c r="A40" s="427" t="s">
        <v>161</v>
      </c>
      <c r="B40" s="428">
        <v>0.03</v>
      </c>
      <c r="C40" s="428">
        <v>0.03</v>
      </c>
      <c r="D40" s="428">
        <v>0.03</v>
      </c>
      <c r="E40" s="428">
        <v>0.03</v>
      </c>
      <c r="F40" s="428">
        <v>0.03</v>
      </c>
      <c r="G40" s="428">
        <v>0.03</v>
      </c>
      <c r="H40" s="428">
        <v>0.03</v>
      </c>
      <c r="I40" s="428">
        <v>0.03</v>
      </c>
      <c r="J40" s="429">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75">
      <c r="A43" s="23" t="s">
        <v>327</v>
      </c>
      <c r="B43" s="20"/>
      <c r="C43" s="20"/>
      <c r="D43" s="20"/>
      <c r="E43" s="20"/>
      <c r="F43" s="18"/>
      <c r="G43" s="18"/>
    </row>
    <row r="44" spans="1:20" ht="12" customHeight="1">
      <c r="A44" s="20"/>
      <c r="D44" s="18"/>
      <c r="E44" s="18"/>
      <c r="F44" s="18"/>
      <c r="G44" s="21"/>
    </row>
    <row r="45" spans="1:20" ht="12" customHeight="1">
      <c r="A45" s="406" t="s">
        <v>3</v>
      </c>
      <c r="B45" s="202">
        <v>46022</v>
      </c>
      <c r="C45" s="202">
        <v>45657</v>
      </c>
      <c r="D45" s="202">
        <v>45291</v>
      </c>
      <c r="E45" s="202">
        <v>44926</v>
      </c>
      <c r="F45" s="203">
        <v>44561</v>
      </c>
      <c r="G45" s="430"/>
      <c r="O45" s="17"/>
      <c r="P45" s="17"/>
    </row>
    <row r="46" spans="1:20" ht="12" customHeight="1">
      <c r="A46" s="407" t="s">
        <v>78</v>
      </c>
      <c r="B46" s="29">
        <v>728148.52544620237</v>
      </c>
      <c r="C46" s="29">
        <v>635271.47251165926</v>
      </c>
      <c r="D46" s="29">
        <v>526356.88076493854</v>
      </c>
      <c r="E46" s="29">
        <v>419955.56254166609</v>
      </c>
      <c r="F46" s="304">
        <v>310356.87688317942</v>
      </c>
      <c r="O46" s="17"/>
      <c r="P46" s="17"/>
    </row>
    <row r="47" spans="1:20" ht="12" hidden="1" customHeight="1" outlineLevel="1">
      <c r="A47" s="408" t="s">
        <v>178</v>
      </c>
      <c r="B47" s="32">
        <v>657890.35302620241</v>
      </c>
      <c r="C47" s="32">
        <v>599957.07034165924</v>
      </c>
      <c r="D47" s="32">
        <v>471356.88076493854</v>
      </c>
      <c r="E47" s="32">
        <v>364955.56254166609</v>
      </c>
      <c r="F47" s="306">
        <v>275356.87688317942</v>
      </c>
      <c r="G47" s="18"/>
      <c r="O47" s="17"/>
      <c r="P47" s="17"/>
    </row>
    <row r="48" spans="1:20" ht="12" hidden="1" customHeight="1" outlineLevel="1">
      <c r="A48" s="408" t="s">
        <v>165</v>
      </c>
      <c r="B48" s="32">
        <v>70258.172419999988</v>
      </c>
      <c r="C48" s="32">
        <v>35314.402170000001</v>
      </c>
      <c r="D48" s="32">
        <v>55000</v>
      </c>
      <c r="E48" s="32">
        <v>55000</v>
      </c>
      <c r="F48" s="306">
        <v>35000</v>
      </c>
      <c r="G48" s="18"/>
      <c r="O48" s="17"/>
      <c r="P48" s="17"/>
    </row>
    <row r="49" spans="1:16" ht="12" customHeight="1" collapsed="1">
      <c r="A49" s="407" t="s">
        <v>79</v>
      </c>
      <c r="B49" s="32">
        <v>135923.77732999998</v>
      </c>
      <c r="C49" s="32">
        <v>90195.552540000004</v>
      </c>
      <c r="D49" s="32">
        <v>70000</v>
      </c>
      <c r="E49" s="32">
        <v>75000</v>
      </c>
      <c r="F49" s="306">
        <v>75000</v>
      </c>
      <c r="G49" s="18"/>
      <c r="O49" s="17"/>
      <c r="P49" s="17"/>
    </row>
    <row r="50" spans="1:16" ht="13.5" customHeight="1">
      <c r="A50" s="409" t="s">
        <v>80</v>
      </c>
      <c r="B50" s="78">
        <v>864072.30277620233</v>
      </c>
      <c r="C50" s="78">
        <v>725467.02505165921</v>
      </c>
      <c r="D50" s="78">
        <v>596356.88076493854</v>
      </c>
      <c r="E50" s="78">
        <v>494955.56254166609</v>
      </c>
      <c r="F50" s="410">
        <v>385356.87688317942</v>
      </c>
      <c r="G50" s="18"/>
      <c r="O50" s="17"/>
      <c r="P50" s="17"/>
    </row>
    <row r="51" spans="1:16" ht="12" customHeight="1">
      <c r="A51" s="407" t="s">
        <v>323</v>
      </c>
      <c r="B51" s="32">
        <v>476394.63279</v>
      </c>
      <c r="C51" s="32">
        <v>415435.38974000001</v>
      </c>
      <c r="D51" s="32">
        <v>311098.38062000001</v>
      </c>
      <c r="E51" s="32">
        <v>188443.01210000002</v>
      </c>
      <c r="F51" s="306" t="s">
        <v>2</v>
      </c>
      <c r="G51" s="18"/>
      <c r="O51" s="17"/>
      <c r="P51" s="17"/>
    </row>
    <row r="52" spans="1:16" ht="13.5" customHeight="1">
      <c r="A52" s="411" t="s">
        <v>324</v>
      </c>
      <c r="B52" s="412">
        <v>1340466.9355662023</v>
      </c>
      <c r="C52" s="412">
        <v>1140902.4147916592</v>
      </c>
      <c r="D52" s="412">
        <v>907455.26138493861</v>
      </c>
      <c r="E52" s="412">
        <v>683398.57464166614</v>
      </c>
      <c r="F52" s="413" t="s">
        <v>2</v>
      </c>
      <c r="G52" s="18"/>
      <c r="O52" s="17"/>
      <c r="P52" s="17"/>
    </row>
    <row r="53" spans="1:16" ht="12" customHeight="1">
      <c r="A53" s="407" t="s">
        <v>81</v>
      </c>
      <c r="B53" s="32">
        <v>3313598.0489400001</v>
      </c>
      <c r="C53" s="32">
        <v>2829675.1784800002</v>
      </c>
      <c r="D53" s="32">
        <v>2279036.9338099998</v>
      </c>
      <c r="E53" s="32">
        <v>2059476.9511800001</v>
      </c>
      <c r="F53" s="306">
        <v>1770047.2131100199</v>
      </c>
      <c r="G53" s="18"/>
      <c r="O53" s="17"/>
      <c r="P53" s="17"/>
    </row>
    <row r="54" spans="1:16" ht="12" customHeight="1">
      <c r="A54" s="407" t="s">
        <v>82</v>
      </c>
      <c r="B54" s="32">
        <v>122396.861271</v>
      </c>
      <c r="C54" s="32">
        <v>90436.869420000003</v>
      </c>
      <c r="D54" s="32">
        <v>2538.908167</v>
      </c>
      <c r="E54" s="32">
        <v>19064.646395999996</v>
      </c>
      <c r="F54" s="306">
        <v>5568.2030000000004</v>
      </c>
      <c r="G54" s="18"/>
      <c r="O54" s="17"/>
      <c r="P54" s="17"/>
    </row>
    <row r="55" spans="1:16" ht="12" customHeight="1">
      <c r="A55" s="407" t="s">
        <v>192</v>
      </c>
      <c r="B55" s="32">
        <v>9693.5236800000002</v>
      </c>
      <c r="C55" s="32">
        <v>3525.4634700000001</v>
      </c>
      <c r="D55" s="32">
        <v>1966.1330600000001</v>
      </c>
      <c r="E55" s="32">
        <v>2227.5451992620001</v>
      </c>
      <c r="F55" s="306">
        <v>1211.1461078507025</v>
      </c>
      <c r="G55" s="18"/>
      <c r="O55" s="17"/>
      <c r="P55" s="17"/>
    </row>
    <row r="56" spans="1:16" ht="12" customHeight="1">
      <c r="A56" s="407" t="s">
        <v>83</v>
      </c>
      <c r="B56" s="32">
        <v>414294.62599999999</v>
      </c>
      <c r="C56" s="32">
        <v>385579.33287500002</v>
      </c>
      <c r="D56" s="32">
        <v>259437.37937500002</v>
      </c>
      <c r="E56" s="32">
        <v>197919.80446127502</v>
      </c>
      <c r="F56" s="306">
        <v>152778.24783750001</v>
      </c>
      <c r="G56" s="18"/>
      <c r="O56" s="17"/>
      <c r="P56" s="17"/>
    </row>
    <row r="57" spans="1:16" ht="13.5" customHeight="1">
      <c r="A57" s="309" t="s">
        <v>325</v>
      </c>
      <c r="B57" s="412">
        <v>3859983.0598910004</v>
      </c>
      <c r="C57" s="412">
        <v>3309216.8442449998</v>
      </c>
      <c r="D57" s="412">
        <v>2542979.3544119997</v>
      </c>
      <c r="E57" s="412">
        <v>2278688.947236537</v>
      </c>
      <c r="F57" s="413">
        <v>1929604.8100553704</v>
      </c>
      <c r="G57" s="18"/>
      <c r="O57" s="17"/>
      <c r="P57" s="17"/>
    </row>
    <row r="58" spans="1:16" ht="13.5" customHeight="1">
      <c r="A58" s="309" t="s">
        <v>328</v>
      </c>
      <c r="B58" s="412">
        <v>10455475.215267999</v>
      </c>
      <c r="C58" s="412">
        <v>8859831.4096299987</v>
      </c>
      <c r="D58" s="412">
        <v>7193144.6280500004</v>
      </c>
      <c r="E58" s="412">
        <v>6145422.4551879996</v>
      </c>
      <c r="F58" s="413">
        <v>7184186.9648884125</v>
      </c>
      <c r="G58" s="18"/>
      <c r="O58" s="17"/>
      <c r="P58" s="17"/>
    </row>
    <row r="59" spans="1:16" ht="6" customHeight="1">
      <c r="A59" s="315"/>
      <c r="B59" s="431"/>
      <c r="C59" s="431"/>
      <c r="D59" s="431"/>
      <c r="E59" s="431"/>
      <c r="F59" s="432"/>
      <c r="G59" s="18"/>
      <c r="O59" s="17"/>
      <c r="P59" s="17"/>
    </row>
    <row r="60" spans="1:16" ht="13.5" customHeight="1">
      <c r="A60" s="417" t="s">
        <v>163</v>
      </c>
      <c r="B60" s="418">
        <v>0.17043866328386947</v>
      </c>
      <c r="C60" s="418">
        <v>0.18129880832228748</v>
      </c>
      <c r="D60" s="418">
        <v>0.18535615711828224</v>
      </c>
      <c r="E60" s="418">
        <v>0.16016032507827066</v>
      </c>
      <c r="F60" s="433">
        <v>0.14270117665973167</v>
      </c>
      <c r="G60" s="18"/>
      <c r="O60" s="17"/>
      <c r="P60" s="17"/>
    </row>
    <row r="61" spans="1:16" ht="12" customHeight="1">
      <c r="A61" s="407" t="s">
        <v>145</v>
      </c>
      <c r="B61" s="425">
        <v>0.153</v>
      </c>
      <c r="C61" s="425">
        <v>0.14699999999999999</v>
      </c>
      <c r="D61" s="425">
        <v>0.14699999999999999</v>
      </c>
      <c r="E61" s="425">
        <v>0.14199999999999999</v>
      </c>
      <c r="F61" s="421">
        <v>0.10630000000000001</v>
      </c>
      <c r="G61" s="85"/>
      <c r="O61" s="17"/>
      <c r="P61" s="17"/>
    </row>
    <row r="62" spans="1:16" ht="12" customHeight="1">
      <c r="A62" s="407" t="s">
        <v>161</v>
      </c>
      <c r="B62" s="425">
        <v>0.12189999999999999</v>
      </c>
      <c r="C62" s="425">
        <v>0.1241</v>
      </c>
      <c r="D62" s="425">
        <v>0.1241</v>
      </c>
      <c r="E62" s="425">
        <v>0.1191</v>
      </c>
      <c r="F62" s="421">
        <v>8.5199999999999998E-2</v>
      </c>
      <c r="G62" s="85"/>
      <c r="O62" s="17"/>
      <c r="P62" s="17"/>
    </row>
    <row r="63" spans="1:16" ht="13.5" customHeight="1">
      <c r="A63" s="409" t="s">
        <v>158</v>
      </c>
      <c r="B63" s="140">
        <v>0.18864034223682943</v>
      </c>
      <c r="C63" s="140">
        <v>0.19197033691413984</v>
      </c>
      <c r="D63" s="140">
        <v>0.20698433113573012</v>
      </c>
      <c r="E63" s="140">
        <v>0.18429701124893069</v>
      </c>
      <c r="F63" s="423">
        <v>0.16083960573993059</v>
      </c>
      <c r="G63" s="18"/>
      <c r="O63" s="17"/>
      <c r="P63" s="17"/>
    </row>
    <row r="64" spans="1:16" ht="12" customHeight="1">
      <c r="A64" s="407" t="s">
        <v>145</v>
      </c>
      <c r="B64" s="425">
        <v>0.17299999999999999</v>
      </c>
      <c r="C64" s="425">
        <v>0.16850000000000001</v>
      </c>
      <c r="D64" s="425">
        <v>0.16850000000000001</v>
      </c>
      <c r="E64" s="425">
        <v>0.16350000000000001</v>
      </c>
      <c r="F64" s="421">
        <v>0.1246</v>
      </c>
      <c r="G64" s="85"/>
      <c r="O64" s="17"/>
      <c r="P64" s="17"/>
    </row>
    <row r="65" spans="1:16" ht="12" customHeight="1">
      <c r="A65" s="407" t="s">
        <v>161</v>
      </c>
      <c r="B65" s="425">
        <v>0.14249999999999999</v>
      </c>
      <c r="C65" s="425">
        <v>0.14550000000000002</v>
      </c>
      <c r="D65" s="425">
        <v>0.14550000000000002</v>
      </c>
      <c r="E65" s="425">
        <v>0.14050000000000001</v>
      </c>
      <c r="F65" s="421">
        <v>0.1016</v>
      </c>
      <c r="G65" s="85"/>
      <c r="O65" s="17"/>
      <c r="P65" s="17"/>
    </row>
    <row r="66" spans="1:16" ht="13.5" customHeight="1">
      <c r="A66" s="409" t="s">
        <v>202</v>
      </c>
      <c r="B66" s="140">
        <v>0.22385391059218854</v>
      </c>
      <c r="C66" s="140">
        <v>0.21922619737455587</v>
      </c>
      <c r="D66" s="140">
        <v>0.23451109806702741</v>
      </c>
      <c r="E66" s="140">
        <v>0.21721067420892165</v>
      </c>
      <c r="F66" s="423">
        <v>0.19970766805464249</v>
      </c>
      <c r="G66" s="18"/>
      <c r="O66" s="17"/>
      <c r="P66" s="17"/>
    </row>
    <row r="67" spans="1:16" ht="12" customHeight="1">
      <c r="A67" s="424" t="s">
        <v>145</v>
      </c>
      <c r="B67" s="425">
        <v>0.2</v>
      </c>
      <c r="C67" s="425">
        <v>0.19700000000000001</v>
      </c>
      <c r="D67" s="425">
        <v>0.19700000000000001</v>
      </c>
      <c r="E67" s="425">
        <v>0.192</v>
      </c>
      <c r="F67" s="421">
        <v>0.16</v>
      </c>
      <c r="G67" s="85"/>
      <c r="O67" s="17"/>
      <c r="P67" s="17"/>
    </row>
    <row r="68" spans="1:16" ht="12" customHeight="1">
      <c r="A68" s="424" t="s">
        <v>161</v>
      </c>
      <c r="B68" s="425">
        <v>0.17</v>
      </c>
      <c r="C68" s="425">
        <v>0.17399999999999999</v>
      </c>
      <c r="D68" s="425">
        <v>0.17399999999999999</v>
      </c>
      <c r="E68" s="425">
        <v>0.16900000000000001</v>
      </c>
      <c r="F68" s="421">
        <v>0.1333</v>
      </c>
      <c r="G68" s="85"/>
      <c r="O68" s="17"/>
      <c r="P68" s="17"/>
    </row>
    <row r="69" spans="1:16" ht="13.5" customHeight="1">
      <c r="A69" s="409" t="s">
        <v>321</v>
      </c>
      <c r="B69" s="140">
        <v>0.34727275088198312</v>
      </c>
      <c r="C69" s="140">
        <v>0.34476508143483625</v>
      </c>
      <c r="D69" s="140">
        <v>0.35684727829603829</v>
      </c>
      <c r="E69" s="140">
        <v>0.29990867137458699</v>
      </c>
      <c r="F69" s="423" t="s">
        <v>2</v>
      </c>
      <c r="G69" s="18"/>
      <c r="O69" s="17"/>
      <c r="P69" s="17"/>
    </row>
    <row r="70" spans="1:16" ht="12" customHeight="1">
      <c r="A70" s="424" t="s">
        <v>490</v>
      </c>
      <c r="B70" s="425">
        <v>0.32500000000000001</v>
      </c>
      <c r="C70" s="425">
        <v>0.32750000000000001</v>
      </c>
      <c r="D70" s="425">
        <v>0.32750000000000001</v>
      </c>
      <c r="E70" s="425">
        <v>0.25</v>
      </c>
      <c r="F70" s="421" t="s">
        <v>2</v>
      </c>
      <c r="G70" s="85"/>
      <c r="O70" s="17"/>
      <c r="P70" s="17"/>
    </row>
    <row r="71" spans="1:16" ht="12" customHeight="1">
      <c r="A71" s="424" t="s">
        <v>161</v>
      </c>
      <c r="B71" s="425">
        <v>0.25469999999999998</v>
      </c>
      <c r="C71" s="425">
        <v>0.26300000000000001</v>
      </c>
      <c r="D71" s="425">
        <v>0.1908</v>
      </c>
      <c r="E71" s="425">
        <v>0.1908</v>
      </c>
      <c r="F71" s="421" t="s">
        <v>2</v>
      </c>
      <c r="G71" s="85"/>
      <c r="O71" s="17"/>
      <c r="P71" s="17"/>
    </row>
    <row r="72" spans="1:16" ht="12" customHeight="1">
      <c r="A72" s="424" t="s">
        <v>452</v>
      </c>
      <c r="B72" s="425">
        <v>0.31469999999999998</v>
      </c>
      <c r="C72" s="425">
        <v>0.32290000000000002</v>
      </c>
      <c r="D72" s="425">
        <v>0.25080000000000002</v>
      </c>
      <c r="E72" s="425">
        <v>0.24579999999999999</v>
      </c>
      <c r="F72" s="421" t="s">
        <v>2</v>
      </c>
      <c r="G72" s="85"/>
      <c r="O72" s="17"/>
      <c r="P72" s="17"/>
    </row>
    <row r="73" spans="1:16" ht="13.5" customHeight="1">
      <c r="A73" s="409" t="s">
        <v>322</v>
      </c>
      <c r="B73" s="140">
        <v>0.12820717451548594</v>
      </c>
      <c r="C73" s="140">
        <v>0.12877247455878002</v>
      </c>
      <c r="D73" s="140">
        <v>0.1261555701029943</v>
      </c>
      <c r="E73" s="140">
        <v>0.11120449076120671</v>
      </c>
      <c r="F73" s="423" t="s">
        <v>2</v>
      </c>
      <c r="G73" s="18"/>
      <c r="O73" s="17"/>
      <c r="P73" s="17"/>
    </row>
    <row r="74" spans="1:16" ht="12" customHeight="1">
      <c r="A74" s="424" t="s">
        <v>145</v>
      </c>
      <c r="B74" s="425">
        <v>7.0000000000000007E-2</v>
      </c>
      <c r="C74" s="425">
        <v>6.2E-2</v>
      </c>
      <c r="D74" s="425">
        <v>6.2E-2</v>
      </c>
      <c r="E74" s="425">
        <v>6.2E-2</v>
      </c>
      <c r="F74" s="421" t="s">
        <v>2</v>
      </c>
      <c r="G74" s="85"/>
      <c r="O74" s="17"/>
      <c r="P74" s="17"/>
    </row>
    <row r="75" spans="1:16" ht="12" customHeight="1">
      <c r="A75" s="424" t="s">
        <v>161</v>
      </c>
      <c r="B75" s="425">
        <v>5.91E-2</v>
      </c>
      <c r="C75" s="425">
        <v>5.91E-2</v>
      </c>
      <c r="D75" s="425">
        <v>5.91E-2</v>
      </c>
      <c r="E75" s="425">
        <v>5.91E-2</v>
      </c>
      <c r="F75" s="421" t="s">
        <v>2</v>
      </c>
      <c r="G75" s="85"/>
      <c r="O75" s="17"/>
      <c r="P75" s="17"/>
    </row>
    <row r="76" spans="1:16" ht="13.5" customHeight="1">
      <c r="A76" s="409" t="s">
        <v>329</v>
      </c>
      <c r="B76" s="140">
        <v>6.9642795803570579E-2</v>
      </c>
      <c r="C76" s="140">
        <v>7.1702433504678753E-2</v>
      </c>
      <c r="D76" s="140">
        <v>7.3174794611022484E-2</v>
      </c>
      <c r="E76" s="140">
        <v>6.8336321156755836E-2</v>
      </c>
      <c r="F76" s="423">
        <v>4.3200000000000002E-2</v>
      </c>
      <c r="G76" s="18"/>
      <c r="O76" s="17"/>
      <c r="P76" s="17"/>
    </row>
    <row r="77" spans="1:16" ht="12" customHeight="1">
      <c r="A77" s="424" t="s">
        <v>145</v>
      </c>
      <c r="B77" s="425">
        <v>0.04</v>
      </c>
      <c r="C77" s="425">
        <v>3.5000000000000003E-2</v>
      </c>
      <c r="D77" s="425">
        <v>3.5000000000000003E-2</v>
      </c>
      <c r="E77" s="425">
        <v>3.5000000000000003E-2</v>
      </c>
      <c r="F77" s="421">
        <v>3.5000000000000003E-2</v>
      </c>
      <c r="G77" s="85"/>
      <c r="O77" s="17"/>
      <c r="P77" s="17"/>
    </row>
    <row r="78" spans="1:16" ht="12" customHeight="1">
      <c r="A78" s="427" t="s">
        <v>161</v>
      </c>
      <c r="B78" s="434">
        <v>0.03</v>
      </c>
      <c r="C78" s="434">
        <v>0.03</v>
      </c>
      <c r="D78" s="434">
        <v>0.03</v>
      </c>
      <c r="E78" s="434">
        <v>0.03</v>
      </c>
      <c r="F78" s="435">
        <v>0.03</v>
      </c>
      <c r="G78" s="85"/>
      <c r="O78" s="17"/>
      <c r="P78" s="17"/>
    </row>
    <row r="79" spans="1:16" ht="12" customHeight="1">
      <c r="A79" s="436"/>
      <c r="B79" s="141"/>
      <c r="C79" s="141"/>
      <c r="D79" s="141"/>
      <c r="E79" s="141"/>
      <c r="F79" s="141"/>
      <c r="G79" s="16"/>
    </row>
    <row r="80" spans="1:16" ht="12" customHeight="1">
      <c r="A80" s="436"/>
      <c r="B80" s="141"/>
      <c r="C80" s="141"/>
      <c r="D80" s="141"/>
      <c r="E80" s="141"/>
      <c r="F80" s="141"/>
      <c r="G80" s="16"/>
    </row>
    <row r="81" spans="1:7" ht="12" customHeight="1">
      <c r="A81" s="436"/>
      <c r="B81" s="141"/>
      <c r="C81" s="141"/>
      <c r="D81" s="141"/>
      <c r="E81" s="141"/>
      <c r="F81" s="141"/>
      <c r="G81" s="16"/>
    </row>
    <row r="82" spans="1:7" ht="12" customHeight="1">
      <c r="A82" s="436"/>
      <c r="B82" s="141"/>
      <c r="C82" s="141"/>
      <c r="D82" s="141"/>
      <c r="E82" s="141"/>
      <c r="F82" s="141"/>
      <c r="G82" s="16"/>
    </row>
    <row r="83" spans="1:7" ht="12" customHeight="1">
      <c r="A83" s="436"/>
      <c r="B83" s="141"/>
      <c r="C83" s="141"/>
      <c r="D83" s="141"/>
      <c r="E83" s="141"/>
      <c r="F83" s="141"/>
      <c r="G83" s="16"/>
    </row>
    <row r="84" spans="1:7" ht="12" customHeight="1">
      <c r="A84" s="436"/>
      <c r="B84" s="141"/>
      <c r="C84" s="141"/>
      <c r="D84" s="141"/>
      <c r="E84" s="141"/>
      <c r="F84" s="141"/>
      <c r="G84" s="16"/>
    </row>
  </sheetData>
  <conditionalFormatting sqref="B19:I21">
    <cfRule type="cellIs" priority="2" stopIfTrue="1" operator="greaterThan">
      <formula>10</formula>
    </cfRule>
  </conditionalFormatting>
  <conditionalFormatting sqref="J22">
    <cfRule type="cellIs" priority="1" stopIfTrue="1" operator="greaterThan">
      <formula>10</formula>
    </cfRule>
  </conditionalFormatting>
  <conditionalFormatting sqref="J25">
    <cfRule type="cellIs" priority="3" stopIfTrue="1" operator="greaterThan">
      <formula>10</formula>
    </cfRule>
  </conditionalFormatting>
  <hyperlinks>
    <hyperlink ref="J5" location="Cont!A1" display="back"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661C6-8827-4780-9003-225E44F7A477}">
  <sheetPr codeName="Sheet12">
    <tabColor rgb="FF0070C0"/>
    <pageSetUpPr fitToPage="1"/>
  </sheetPr>
  <dimension ref="A1:M58"/>
  <sheetViews>
    <sheetView zoomScaleNormal="100" workbookViewId="0"/>
  </sheetViews>
  <sheetFormatPr defaultColWidth="10" defaultRowHeight="12" customHeight="1"/>
  <cols>
    <col min="1" max="1" width="52.6640625" style="18" customWidth="1"/>
    <col min="2" max="3" width="13.6640625" style="18" bestFit="1" customWidth="1"/>
    <col min="4" max="8" width="13.6640625" style="17" bestFit="1" customWidth="1"/>
    <col min="9" max="9" width="13.6640625" style="21" bestFit="1" customWidth="1"/>
    <col min="10" max="10" width="15" style="37" bestFit="1" customWidth="1"/>
    <col min="11" max="12" width="4.83203125" style="17" customWidth="1"/>
    <col min="13" max="16384" width="10" style="18"/>
  </cols>
  <sheetData>
    <row r="1" spans="1:12" s="11" customFormat="1" ht="17.25" customHeight="1">
      <c r="A1" s="8" t="s">
        <v>0</v>
      </c>
      <c r="B1" s="66"/>
      <c r="C1" s="66"/>
      <c r="D1" s="66"/>
      <c r="E1" s="66"/>
      <c r="F1" s="66"/>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291</v>
      </c>
      <c r="B5" s="19"/>
      <c r="C5" s="19"/>
      <c r="D5" s="20"/>
      <c r="E5" s="20"/>
      <c r="F5" s="20"/>
      <c r="G5" s="20"/>
      <c r="H5" s="20"/>
      <c r="J5" s="95" t="s">
        <v>25</v>
      </c>
    </row>
    <row r="6" spans="1:12" ht="11.25" customHeight="1">
      <c r="A6" s="37"/>
      <c r="B6" s="17"/>
      <c r="C6" s="17"/>
      <c r="I6" s="17"/>
      <c r="J6" s="18"/>
    </row>
    <row r="7" spans="1:12" s="28" customFormat="1" ht="12" customHeight="1">
      <c r="A7" s="390" t="s">
        <v>3</v>
      </c>
      <c r="B7" s="202">
        <v>46112</v>
      </c>
      <c r="C7" s="202">
        <v>46022</v>
      </c>
      <c r="D7" s="202">
        <v>45930</v>
      </c>
      <c r="E7" s="202">
        <v>45838</v>
      </c>
      <c r="F7" s="202">
        <v>45747</v>
      </c>
      <c r="G7" s="202">
        <v>45657</v>
      </c>
      <c r="H7" s="202">
        <v>45565</v>
      </c>
      <c r="I7" s="202">
        <v>45473</v>
      </c>
      <c r="J7" s="203">
        <v>45382</v>
      </c>
    </row>
    <row r="8" spans="1:12" ht="12" customHeight="1">
      <c r="A8" s="326" t="s">
        <v>268</v>
      </c>
      <c r="B8" s="29">
        <v>2033404.3139599999</v>
      </c>
      <c r="C8" s="29">
        <v>1975900.67089</v>
      </c>
      <c r="D8" s="29">
        <v>1908156</v>
      </c>
      <c r="E8" s="29">
        <v>1830413</v>
      </c>
      <c r="F8" s="29">
        <v>1736580</v>
      </c>
      <c r="G8" s="29">
        <v>1657567</v>
      </c>
      <c r="H8" s="29">
        <v>1577047</v>
      </c>
      <c r="I8" s="29">
        <v>1471474</v>
      </c>
      <c r="J8" s="304">
        <v>1392691</v>
      </c>
      <c r="K8" s="28"/>
      <c r="L8" s="18"/>
    </row>
    <row r="9" spans="1:12" ht="12" customHeight="1">
      <c r="A9" s="326" t="s">
        <v>269</v>
      </c>
      <c r="B9" s="29">
        <v>160109.31206</v>
      </c>
      <c r="C9" s="29">
        <v>161338.23488999999</v>
      </c>
      <c r="D9" s="29">
        <v>156282</v>
      </c>
      <c r="E9" s="29">
        <v>55997</v>
      </c>
      <c r="F9" s="29">
        <v>56108</v>
      </c>
      <c r="G9" s="29">
        <v>57604</v>
      </c>
      <c r="H9" s="29">
        <v>102518</v>
      </c>
      <c r="I9" s="29">
        <v>102679</v>
      </c>
      <c r="J9" s="304">
        <v>102299</v>
      </c>
      <c r="K9" s="28"/>
      <c r="L9" s="18"/>
    </row>
    <row r="10" spans="1:12" ht="12" customHeight="1">
      <c r="A10" s="326" t="s">
        <v>270</v>
      </c>
      <c r="B10" s="29">
        <v>11447.97885</v>
      </c>
      <c r="C10" s="29">
        <v>11307.01873</v>
      </c>
      <c r="D10" s="29">
        <v>11775</v>
      </c>
      <c r="E10" s="29">
        <v>12387</v>
      </c>
      <c r="F10" s="29">
        <v>12691</v>
      </c>
      <c r="G10" s="29">
        <v>1163</v>
      </c>
      <c r="H10" s="29">
        <v>1183</v>
      </c>
      <c r="I10" s="29">
        <v>1307</v>
      </c>
      <c r="J10" s="304">
        <v>1452</v>
      </c>
      <c r="K10" s="28"/>
      <c r="L10" s="18"/>
    </row>
    <row r="11" spans="1:12" ht="12" customHeight="1">
      <c r="A11" s="326" t="s">
        <v>271</v>
      </c>
      <c r="B11" s="29">
        <v>250263.28656000001</v>
      </c>
      <c r="C11" s="29">
        <v>242254.00534999999</v>
      </c>
      <c r="D11" s="29">
        <v>232187</v>
      </c>
      <c r="E11" s="29">
        <v>231054</v>
      </c>
      <c r="F11" s="29">
        <v>206411</v>
      </c>
      <c r="G11" s="29">
        <v>199907</v>
      </c>
      <c r="H11" s="29">
        <v>196069</v>
      </c>
      <c r="I11" s="29">
        <v>197623</v>
      </c>
      <c r="J11" s="304">
        <v>186370</v>
      </c>
      <c r="K11" s="28"/>
      <c r="L11" s="18"/>
    </row>
    <row r="12" spans="1:12" ht="12" customHeight="1">
      <c r="A12" s="326" t="s">
        <v>272</v>
      </c>
      <c r="B12" s="29">
        <v>147164.48668</v>
      </c>
      <c r="C12" s="29">
        <v>204068.86965000001</v>
      </c>
      <c r="D12" s="29">
        <v>203791</v>
      </c>
      <c r="E12" s="29">
        <v>210269</v>
      </c>
      <c r="F12" s="29">
        <v>209232</v>
      </c>
      <c r="G12" s="29">
        <v>217888</v>
      </c>
      <c r="H12" s="29">
        <v>179978</v>
      </c>
      <c r="I12" s="29">
        <v>176389</v>
      </c>
      <c r="J12" s="304">
        <v>176007</v>
      </c>
      <c r="K12" s="28"/>
      <c r="L12" s="18"/>
    </row>
    <row r="13" spans="1:12" ht="12" customHeight="1">
      <c r="A13" s="326" t="s">
        <v>273</v>
      </c>
      <c r="B13" s="29">
        <v>46962.380080000003</v>
      </c>
      <c r="C13" s="29">
        <v>45952.425719999999</v>
      </c>
      <c r="D13" s="29">
        <v>44309</v>
      </c>
      <c r="E13" s="29">
        <v>37946</v>
      </c>
      <c r="F13" s="29">
        <v>34928</v>
      </c>
      <c r="G13" s="29">
        <v>28196</v>
      </c>
      <c r="H13" s="29">
        <v>29748</v>
      </c>
      <c r="I13" s="29">
        <v>29762</v>
      </c>
      <c r="J13" s="304">
        <v>16774</v>
      </c>
      <c r="K13" s="28"/>
      <c r="L13" s="18"/>
    </row>
    <row r="14" spans="1:12" ht="12" customHeight="1">
      <c r="A14" s="326" t="s">
        <v>274</v>
      </c>
      <c r="B14" s="29">
        <v>63362.459869999999</v>
      </c>
      <c r="C14" s="29">
        <v>82357.896080000006</v>
      </c>
      <c r="D14" s="29">
        <v>104221</v>
      </c>
      <c r="E14" s="29">
        <v>113729</v>
      </c>
      <c r="F14" s="29">
        <v>108708</v>
      </c>
      <c r="G14" s="29">
        <v>105108</v>
      </c>
      <c r="H14" s="29">
        <v>104677</v>
      </c>
      <c r="I14" s="29">
        <v>100617</v>
      </c>
      <c r="J14" s="304">
        <v>95242</v>
      </c>
      <c r="K14" s="28"/>
      <c r="L14" s="18"/>
    </row>
    <row r="15" spans="1:12" ht="12" customHeight="1">
      <c r="A15" s="326" t="s">
        <v>275</v>
      </c>
      <c r="B15" s="29">
        <v>147220.64614999999</v>
      </c>
      <c r="C15" s="29">
        <v>153964.31836999999</v>
      </c>
      <c r="D15" s="29">
        <v>163473</v>
      </c>
      <c r="E15" s="29">
        <v>153905</v>
      </c>
      <c r="F15" s="29">
        <v>164296</v>
      </c>
      <c r="G15" s="29">
        <v>170881</v>
      </c>
      <c r="H15" s="29">
        <v>180572</v>
      </c>
      <c r="I15" s="29">
        <v>181016</v>
      </c>
      <c r="J15" s="304">
        <v>184813</v>
      </c>
      <c r="K15" s="28"/>
      <c r="L15" s="18"/>
    </row>
    <row r="16" spans="1:12" ht="12" customHeight="1">
      <c r="A16" s="326" t="s">
        <v>276</v>
      </c>
      <c r="B16" s="29">
        <v>110501.08392</v>
      </c>
      <c r="C16" s="29">
        <v>111694.01981</v>
      </c>
      <c r="D16" s="29">
        <v>112147</v>
      </c>
      <c r="E16" s="29">
        <v>113685</v>
      </c>
      <c r="F16" s="29">
        <v>103475</v>
      </c>
      <c r="G16" s="29">
        <v>70120</v>
      </c>
      <c r="H16" s="29">
        <v>79536</v>
      </c>
      <c r="I16" s="29">
        <v>77241</v>
      </c>
      <c r="J16" s="304">
        <v>76527</v>
      </c>
      <c r="K16" s="28"/>
      <c r="L16" s="18"/>
    </row>
    <row r="17" spans="1:12" ht="12" customHeight="1">
      <c r="A17" s="326" t="s">
        <v>277</v>
      </c>
      <c r="B17" s="29">
        <v>136254.16026999999</v>
      </c>
      <c r="C17" s="29">
        <v>122726.32398</v>
      </c>
      <c r="D17" s="29">
        <v>85534</v>
      </c>
      <c r="E17" s="29">
        <v>77548</v>
      </c>
      <c r="F17" s="29">
        <v>60160</v>
      </c>
      <c r="G17" s="29">
        <v>59906</v>
      </c>
      <c r="H17" s="29">
        <v>37842</v>
      </c>
      <c r="I17" s="29">
        <v>27888</v>
      </c>
      <c r="J17" s="304">
        <v>26285</v>
      </c>
      <c r="K17" s="28"/>
      <c r="L17" s="18"/>
    </row>
    <row r="18" spans="1:12" s="30" customFormat="1" ht="12" customHeight="1">
      <c r="A18" s="326" t="s">
        <v>278</v>
      </c>
      <c r="B18" s="29">
        <v>26625.724549999999</v>
      </c>
      <c r="C18" s="29">
        <v>26802.65871</v>
      </c>
      <c r="D18" s="29">
        <v>24906</v>
      </c>
      <c r="E18" s="29">
        <v>23206</v>
      </c>
      <c r="F18" s="29">
        <v>25210</v>
      </c>
      <c r="G18" s="29">
        <v>26682</v>
      </c>
      <c r="H18" s="29">
        <v>24563</v>
      </c>
      <c r="I18" s="29">
        <v>24539</v>
      </c>
      <c r="J18" s="304">
        <v>15392</v>
      </c>
      <c r="K18" s="28"/>
      <c r="L18" s="18"/>
    </row>
    <row r="19" spans="1:12" s="30" customFormat="1" ht="12" customHeight="1">
      <c r="A19" s="326" t="s">
        <v>279</v>
      </c>
      <c r="B19" s="29">
        <v>828509.37366000004</v>
      </c>
      <c r="C19" s="29">
        <v>144794.70297000001</v>
      </c>
      <c r="D19" s="29">
        <v>133716</v>
      </c>
      <c r="E19" s="29">
        <v>136554</v>
      </c>
      <c r="F19" s="29">
        <v>129485</v>
      </c>
      <c r="G19" s="29">
        <v>155616</v>
      </c>
      <c r="H19" s="29">
        <v>147012</v>
      </c>
      <c r="I19" s="29">
        <v>127768</v>
      </c>
      <c r="J19" s="304">
        <v>119102</v>
      </c>
      <c r="K19" s="28"/>
      <c r="L19" s="18"/>
    </row>
    <row r="20" spans="1:12" ht="12" customHeight="1">
      <c r="A20" s="326" t="s">
        <v>280</v>
      </c>
      <c r="B20" s="29">
        <v>1263171.7419499999</v>
      </c>
      <c r="C20" s="29">
        <v>1833039.79703</v>
      </c>
      <c r="D20" s="29">
        <v>1703241</v>
      </c>
      <c r="E20" s="29">
        <v>1611182</v>
      </c>
      <c r="F20" s="29">
        <v>1506923</v>
      </c>
      <c r="G20" s="29">
        <v>1359818</v>
      </c>
      <c r="H20" s="29">
        <v>1101311</v>
      </c>
      <c r="I20" s="29">
        <v>1009078</v>
      </c>
      <c r="J20" s="304">
        <v>906692</v>
      </c>
      <c r="K20" s="28"/>
      <c r="L20" s="18"/>
    </row>
    <row r="21" spans="1:12" s="35" customFormat="1" ht="12" customHeight="1">
      <c r="A21" s="326" t="s">
        <v>281</v>
      </c>
      <c r="B21" s="29">
        <v>75106.068299999999</v>
      </c>
      <c r="C21" s="29">
        <v>60421.211779999998</v>
      </c>
      <c r="D21" s="29">
        <v>60879</v>
      </c>
      <c r="E21" s="29">
        <v>96353</v>
      </c>
      <c r="F21" s="29">
        <v>90461</v>
      </c>
      <c r="G21" s="29">
        <v>146737</v>
      </c>
      <c r="H21" s="29">
        <v>87453</v>
      </c>
      <c r="I21" s="29">
        <v>89024</v>
      </c>
      <c r="J21" s="304">
        <v>85572</v>
      </c>
      <c r="K21" s="28"/>
      <c r="L21" s="18"/>
    </row>
    <row r="22" spans="1:12" ht="12" customHeight="1">
      <c r="A22" s="326" t="s">
        <v>282</v>
      </c>
      <c r="B22" s="29">
        <v>83879.013829999996</v>
      </c>
      <c r="C22" s="29">
        <v>87257.046960000007</v>
      </c>
      <c r="D22" s="29">
        <v>89676</v>
      </c>
      <c r="E22" s="29">
        <v>103732</v>
      </c>
      <c r="F22" s="29">
        <v>107540</v>
      </c>
      <c r="G22" s="29">
        <v>114825</v>
      </c>
      <c r="H22" s="29">
        <v>107827</v>
      </c>
      <c r="I22" s="29">
        <v>113164</v>
      </c>
      <c r="J22" s="304">
        <v>101621</v>
      </c>
      <c r="K22" s="28"/>
      <c r="L22" s="18"/>
    </row>
    <row r="23" spans="1:12" s="28" customFormat="1" ht="12" customHeight="1">
      <c r="A23" s="326" t="s">
        <v>283</v>
      </c>
      <c r="B23" s="29">
        <v>35362.470979999998</v>
      </c>
      <c r="C23" s="29">
        <v>36813.81308</v>
      </c>
      <c r="D23" s="29">
        <v>38692</v>
      </c>
      <c r="E23" s="29">
        <v>41609</v>
      </c>
      <c r="F23" s="29">
        <v>48117</v>
      </c>
      <c r="G23" s="29">
        <v>50657</v>
      </c>
      <c r="H23" s="29">
        <v>53342</v>
      </c>
      <c r="I23" s="29">
        <v>57012</v>
      </c>
      <c r="J23" s="304">
        <v>59955</v>
      </c>
    </row>
    <row r="24" spans="1:12" ht="12" customHeight="1">
      <c r="A24" s="326" t="s">
        <v>284</v>
      </c>
      <c r="B24" s="29">
        <v>73501.484540000005</v>
      </c>
      <c r="C24" s="29">
        <v>5904.4483300000002</v>
      </c>
      <c r="D24" s="29">
        <v>7962</v>
      </c>
      <c r="E24" s="29">
        <v>8095</v>
      </c>
      <c r="F24" s="29">
        <v>8170</v>
      </c>
      <c r="G24" s="29">
        <v>8512</v>
      </c>
      <c r="H24" s="29">
        <v>8342</v>
      </c>
      <c r="I24" s="29">
        <v>8335</v>
      </c>
      <c r="J24" s="304">
        <v>8163</v>
      </c>
      <c r="K24" s="28"/>
      <c r="L24" s="18"/>
    </row>
    <row r="25" spans="1:12" ht="12" customHeight="1">
      <c r="A25" s="326" t="s">
        <v>287</v>
      </c>
      <c r="B25" s="29">
        <v>35535.663849999997</v>
      </c>
      <c r="C25" s="29">
        <v>84489.385150000002</v>
      </c>
      <c r="D25" s="29">
        <v>81732</v>
      </c>
      <c r="E25" s="29">
        <v>77199</v>
      </c>
      <c r="F25" s="29">
        <v>72705</v>
      </c>
      <c r="G25" s="29">
        <v>69796</v>
      </c>
      <c r="H25" s="29">
        <v>58193</v>
      </c>
      <c r="I25" s="29">
        <v>44401</v>
      </c>
      <c r="J25" s="304">
        <v>36004</v>
      </c>
      <c r="K25" s="28"/>
      <c r="L25" s="18"/>
    </row>
    <row r="26" spans="1:12" ht="12" customHeight="1">
      <c r="A26" s="326" t="s">
        <v>285</v>
      </c>
      <c r="B26" s="29">
        <v>89824.590020000003</v>
      </c>
      <c r="C26" s="29">
        <v>91240.641300000003</v>
      </c>
      <c r="D26" s="29">
        <v>85601</v>
      </c>
      <c r="E26" s="29">
        <v>86253</v>
      </c>
      <c r="F26" s="29">
        <v>76443</v>
      </c>
      <c r="G26" s="29">
        <v>71684</v>
      </c>
      <c r="H26" s="29">
        <v>70215</v>
      </c>
      <c r="I26" s="29">
        <v>72621</v>
      </c>
      <c r="J26" s="304">
        <v>72162</v>
      </c>
      <c r="K26" s="28"/>
      <c r="L26" s="18"/>
    </row>
    <row r="27" spans="1:12" ht="12" customHeight="1">
      <c r="A27" s="326" t="s">
        <v>286</v>
      </c>
      <c r="B27" s="29">
        <v>9640.6298000000006</v>
      </c>
      <c r="C27" s="29">
        <v>24764.79003</v>
      </c>
      <c r="D27" s="29">
        <v>31248</v>
      </c>
      <c r="E27" s="29">
        <v>17263</v>
      </c>
      <c r="F27" s="29">
        <v>17326</v>
      </c>
      <c r="G27" s="29">
        <v>19239</v>
      </c>
      <c r="H27" s="29">
        <v>21350</v>
      </c>
      <c r="I27" s="29">
        <v>13939</v>
      </c>
      <c r="J27" s="304">
        <v>13319</v>
      </c>
      <c r="K27" s="28"/>
      <c r="L27" s="18"/>
    </row>
    <row r="28" spans="1:12" s="30" customFormat="1" ht="12" customHeight="1">
      <c r="A28" s="391" t="s">
        <v>288</v>
      </c>
      <c r="B28" s="80">
        <v>5627846.8698799992</v>
      </c>
      <c r="C28" s="80">
        <v>5507092.27881</v>
      </c>
      <c r="D28" s="80">
        <v>5279528</v>
      </c>
      <c r="E28" s="80">
        <v>5038379</v>
      </c>
      <c r="F28" s="80">
        <v>4774969</v>
      </c>
      <c r="G28" s="80">
        <v>4591906</v>
      </c>
      <c r="H28" s="80">
        <v>4168778</v>
      </c>
      <c r="I28" s="80">
        <v>3925877</v>
      </c>
      <c r="J28" s="392">
        <v>3676442</v>
      </c>
      <c r="K28" s="28"/>
      <c r="L28" s="18"/>
    </row>
    <row r="29" spans="1:12" s="30" customFormat="1" ht="12" customHeight="1">
      <c r="A29" s="326" t="s">
        <v>289</v>
      </c>
      <c r="B29" s="29">
        <v>-42605.894230000005</v>
      </c>
      <c r="C29" s="29">
        <v>-41701.621000000006</v>
      </c>
      <c r="D29" s="29">
        <v>-45276.77271794367</v>
      </c>
      <c r="E29" s="29">
        <v>-39734.157057329052</v>
      </c>
      <c r="F29" s="29">
        <v>-45628.324457061863</v>
      </c>
      <c r="G29" s="29">
        <v>-39813.315238485971</v>
      </c>
      <c r="H29" s="29">
        <v>-42543.357925994729</v>
      </c>
      <c r="I29" s="29">
        <v>-35332.560893544978</v>
      </c>
      <c r="J29" s="304">
        <v>-31842.681879898257</v>
      </c>
      <c r="K29" s="28"/>
      <c r="L29" s="18"/>
    </row>
    <row r="30" spans="1:12" ht="12" customHeight="1">
      <c r="A30" s="329" t="s">
        <v>290</v>
      </c>
      <c r="B30" s="320">
        <v>5585240.9756499995</v>
      </c>
      <c r="C30" s="320">
        <v>5465390.6578099998</v>
      </c>
      <c r="D30" s="320">
        <v>5234251.2272820566</v>
      </c>
      <c r="E30" s="320">
        <v>4998644.8429426709</v>
      </c>
      <c r="F30" s="320">
        <v>4729340.6755429385</v>
      </c>
      <c r="G30" s="320">
        <v>4552092.684761514</v>
      </c>
      <c r="H30" s="320">
        <v>4126234.6420740052</v>
      </c>
      <c r="I30" s="320">
        <v>3890544.4391064551</v>
      </c>
      <c r="J30" s="330">
        <v>3644599.3181201019</v>
      </c>
      <c r="K30" s="28"/>
      <c r="L30" s="18"/>
    </row>
    <row r="31" spans="1:12" ht="12" customHeight="1">
      <c r="I31" s="35"/>
    </row>
    <row r="32" spans="1:12" ht="12" customHeight="1">
      <c r="A32" s="37"/>
      <c r="B32" s="17"/>
      <c r="C32" s="17"/>
    </row>
    <row r="33" spans="1:12" ht="18.75">
      <c r="A33" s="23" t="s">
        <v>292</v>
      </c>
      <c r="B33" s="393"/>
      <c r="C33" s="20"/>
      <c r="D33" s="20"/>
      <c r="E33" s="20"/>
      <c r="F33" s="18"/>
    </row>
    <row r="34" spans="1:12" ht="12" customHeight="1">
      <c r="B34" s="17"/>
      <c r="C34" s="17"/>
    </row>
    <row r="35" spans="1:12" ht="12" customHeight="1">
      <c r="A35" s="390" t="s">
        <v>3</v>
      </c>
      <c r="B35" s="202">
        <v>46022</v>
      </c>
      <c r="C35" s="202">
        <v>45657</v>
      </c>
      <c r="D35" s="202">
        <v>45291</v>
      </c>
      <c r="E35" s="202">
        <v>44926</v>
      </c>
      <c r="F35" s="203">
        <v>44561</v>
      </c>
    </row>
    <row r="36" spans="1:12" ht="12" customHeight="1">
      <c r="A36" s="326" t="s">
        <v>268</v>
      </c>
      <c r="B36" s="29">
        <v>1975900.67089</v>
      </c>
      <c r="C36" s="29">
        <v>1657567</v>
      </c>
      <c r="D36" s="29">
        <v>1363347</v>
      </c>
      <c r="E36" s="29">
        <v>1248515.04415</v>
      </c>
      <c r="F36" s="304">
        <v>1012318</v>
      </c>
    </row>
    <row r="37" spans="1:12" ht="12" customHeight="1">
      <c r="A37" s="326" t="s">
        <v>269</v>
      </c>
      <c r="B37" s="29">
        <v>161338.23488999999</v>
      </c>
      <c r="C37" s="29">
        <v>57604</v>
      </c>
      <c r="D37" s="29">
        <v>100905</v>
      </c>
      <c r="E37" s="29">
        <v>79560</v>
      </c>
      <c r="F37" s="304">
        <v>68673</v>
      </c>
    </row>
    <row r="38" spans="1:12" ht="12" customHeight="1">
      <c r="A38" s="326" t="s">
        <v>270</v>
      </c>
      <c r="B38" s="29">
        <v>11307.01873</v>
      </c>
      <c r="C38" s="29">
        <v>1163</v>
      </c>
      <c r="D38" s="29">
        <v>1552</v>
      </c>
      <c r="E38" s="29">
        <v>1679</v>
      </c>
      <c r="F38" s="304">
        <v>2037</v>
      </c>
    </row>
    <row r="39" spans="1:12" ht="12" customHeight="1">
      <c r="A39" s="326" t="s">
        <v>271</v>
      </c>
      <c r="B39" s="29">
        <v>242254.00534999999</v>
      </c>
      <c r="C39" s="29">
        <v>199907</v>
      </c>
      <c r="D39" s="29">
        <v>178570</v>
      </c>
      <c r="E39" s="29">
        <v>155377</v>
      </c>
      <c r="F39" s="304">
        <v>152568</v>
      </c>
    </row>
    <row r="40" spans="1:12" ht="12" customHeight="1">
      <c r="A40" s="326" t="s">
        <v>272</v>
      </c>
      <c r="B40" s="29">
        <v>204068.86965000001</v>
      </c>
      <c r="C40" s="29">
        <v>217888</v>
      </c>
      <c r="D40" s="29">
        <v>176582</v>
      </c>
      <c r="E40" s="29">
        <v>93491</v>
      </c>
      <c r="F40" s="304">
        <v>59132</v>
      </c>
    </row>
    <row r="41" spans="1:12" ht="12" customHeight="1">
      <c r="A41" s="326" t="s">
        <v>273</v>
      </c>
      <c r="B41" s="29">
        <v>45952.425719999999</v>
      </c>
      <c r="C41" s="29">
        <v>28196</v>
      </c>
      <c r="D41" s="29">
        <v>17644</v>
      </c>
      <c r="E41" s="29">
        <v>29404</v>
      </c>
      <c r="F41" s="304">
        <v>23745</v>
      </c>
    </row>
    <row r="42" spans="1:12" ht="12" customHeight="1">
      <c r="A42" s="326" t="s">
        <v>274</v>
      </c>
      <c r="B42" s="29">
        <v>82357.896080000006</v>
      </c>
      <c r="C42" s="29">
        <v>105108</v>
      </c>
      <c r="D42" s="29">
        <v>100107</v>
      </c>
      <c r="E42" s="29">
        <v>111657</v>
      </c>
      <c r="F42" s="304">
        <v>84790</v>
      </c>
    </row>
    <row r="43" spans="1:12" s="30" customFormat="1" ht="12" customHeight="1">
      <c r="A43" s="326" t="s">
        <v>275</v>
      </c>
      <c r="B43" s="29">
        <v>153964.31836999999</v>
      </c>
      <c r="C43" s="29">
        <v>170881</v>
      </c>
      <c r="D43" s="29">
        <v>200317</v>
      </c>
      <c r="E43" s="29">
        <v>151254</v>
      </c>
      <c r="F43" s="304">
        <v>132116</v>
      </c>
      <c r="G43" s="17"/>
      <c r="H43" s="69"/>
      <c r="I43" s="70"/>
      <c r="J43" s="71"/>
      <c r="K43" s="69"/>
      <c r="L43" s="69"/>
    </row>
    <row r="44" spans="1:12" ht="12" customHeight="1">
      <c r="A44" s="326" t="s">
        <v>276</v>
      </c>
      <c r="B44" s="29">
        <v>111694.01981</v>
      </c>
      <c r="C44" s="29">
        <v>70120</v>
      </c>
      <c r="D44" s="29">
        <v>77578</v>
      </c>
      <c r="E44" s="29">
        <v>25522</v>
      </c>
      <c r="F44" s="304">
        <v>28888</v>
      </c>
      <c r="G44" s="18"/>
      <c r="H44" s="18"/>
      <c r="I44" s="18"/>
      <c r="J44" s="18"/>
      <c r="K44" s="18"/>
      <c r="L44" s="18"/>
    </row>
    <row r="45" spans="1:12" ht="12" customHeight="1">
      <c r="A45" s="326" t="s">
        <v>277</v>
      </c>
      <c r="B45" s="29">
        <v>122726.32398</v>
      </c>
      <c r="C45" s="29">
        <v>59906</v>
      </c>
      <c r="D45" s="29">
        <v>25859</v>
      </c>
      <c r="E45" s="29">
        <v>35334</v>
      </c>
      <c r="F45" s="304">
        <v>30721</v>
      </c>
      <c r="G45" s="18"/>
      <c r="H45" s="18"/>
      <c r="I45" s="18"/>
      <c r="J45" s="18"/>
      <c r="K45" s="18"/>
      <c r="L45" s="18"/>
    </row>
    <row r="46" spans="1:12" ht="12" customHeight="1">
      <c r="A46" s="326" t="s">
        <v>278</v>
      </c>
      <c r="B46" s="29">
        <v>26802.65871</v>
      </c>
      <c r="C46" s="29">
        <v>26682</v>
      </c>
      <c r="D46" s="29">
        <v>16030</v>
      </c>
      <c r="E46" s="29">
        <v>13844</v>
      </c>
      <c r="F46" s="304">
        <v>10902</v>
      </c>
    </row>
    <row r="47" spans="1:12" ht="12" customHeight="1">
      <c r="A47" s="326" t="s">
        <v>279</v>
      </c>
      <c r="B47" s="29">
        <v>144794.70297000001</v>
      </c>
      <c r="C47" s="29">
        <v>155616</v>
      </c>
      <c r="D47" s="29">
        <v>103812</v>
      </c>
      <c r="E47" s="29">
        <v>128773</v>
      </c>
      <c r="F47" s="304">
        <v>85808</v>
      </c>
    </row>
    <row r="48" spans="1:12" ht="12" customHeight="1">
      <c r="A48" s="326" t="s">
        <v>280</v>
      </c>
      <c r="B48" s="29">
        <v>1833039.79703</v>
      </c>
      <c r="C48" s="29">
        <v>1359818</v>
      </c>
      <c r="D48" s="29">
        <v>873519</v>
      </c>
      <c r="E48" s="29">
        <v>793578</v>
      </c>
      <c r="F48" s="304">
        <v>657585</v>
      </c>
    </row>
    <row r="49" spans="1:13" ht="12" customHeight="1">
      <c r="A49" s="326" t="s">
        <v>281</v>
      </c>
      <c r="B49" s="29">
        <v>60421.211779999998</v>
      </c>
      <c r="C49" s="29">
        <v>146737</v>
      </c>
      <c r="D49" s="29">
        <v>84881</v>
      </c>
      <c r="E49" s="29">
        <v>75344</v>
      </c>
      <c r="F49" s="304">
        <v>44888</v>
      </c>
    </row>
    <row r="50" spans="1:13" ht="12" customHeight="1">
      <c r="A50" s="326" t="s">
        <v>282</v>
      </c>
      <c r="B50" s="29">
        <v>87257.046960000007</v>
      </c>
      <c r="C50" s="29">
        <v>114825</v>
      </c>
      <c r="D50" s="29">
        <v>103074</v>
      </c>
      <c r="E50" s="29">
        <v>119667</v>
      </c>
      <c r="F50" s="304">
        <v>117713</v>
      </c>
    </row>
    <row r="51" spans="1:13" ht="12" customHeight="1">
      <c r="A51" s="326" t="s">
        <v>283</v>
      </c>
      <c r="B51" s="29">
        <v>36813.81308</v>
      </c>
      <c r="C51" s="29">
        <v>50657</v>
      </c>
      <c r="D51" s="29">
        <v>63337</v>
      </c>
      <c r="E51" s="29">
        <v>79272</v>
      </c>
      <c r="F51" s="304">
        <v>97622</v>
      </c>
    </row>
    <row r="52" spans="1:13" ht="12" customHeight="1">
      <c r="A52" s="326" t="s">
        <v>284</v>
      </c>
      <c r="B52" s="29">
        <v>5904.4483300000002</v>
      </c>
      <c r="C52" s="29">
        <v>8512</v>
      </c>
      <c r="D52" s="29">
        <v>8257</v>
      </c>
      <c r="E52" s="29">
        <v>5747</v>
      </c>
      <c r="F52" s="304">
        <v>4341</v>
      </c>
    </row>
    <row r="53" spans="1:13" ht="12" customHeight="1">
      <c r="A53" s="326" t="s">
        <v>287</v>
      </c>
      <c r="B53" s="29">
        <v>84489.385150000002</v>
      </c>
      <c r="C53" s="29">
        <v>69796</v>
      </c>
      <c r="D53" s="29">
        <v>23205</v>
      </c>
      <c r="E53" s="29">
        <v>14853</v>
      </c>
      <c r="F53" s="304">
        <v>13210</v>
      </c>
    </row>
    <row r="54" spans="1:13" ht="12" customHeight="1">
      <c r="A54" s="326" t="s">
        <v>285</v>
      </c>
      <c r="B54" s="29">
        <v>91240.641300000003</v>
      </c>
      <c r="C54" s="29">
        <v>71684</v>
      </c>
      <c r="D54" s="29">
        <v>59248</v>
      </c>
      <c r="E54" s="29">
        <v>57859</v>
      </c>
      <c r="F54" s="304">
        <v>51795</v>
      </c>
    </row>
    <row r="55" spans="1:13" s="17" customFormat="1" ht="11.25" customHeight="1">
      <c r="A55" s="326" t="s">
        <v>286</v>
      </c>
      <c r="B55" s="29">
        <v>24764.79003</v>
      </c>
      <c r="C55" s="29">
        <v>19239</v>
      </c>
      <c r="D55" s="29">
        <v>13692</v>
      </c>
      <c r="E55" s="29">
        <v>8484</v>
      </c>
      <c r="F55" s="304">
        <v>17357</v>
      </c>
      <c r="I55" s="21"/>
      <c r="J55" s="37"/>
      <c r="M55" s="18"/>
    </row>
    <row r="56" spans="1:13" ht="12" customHeight="1">
      <c r="A56" s="391" t="s">
        <v>288</v>
      </c>
      <c r="B56" s="80">
        <v>5507092.27881</v>
      </c>
      <c r="C56" s="80">
        <v>4591906</v>
      </c>
      <c r="D56" s="80">
        <v>3591516</v>
      </c>
      <c r="E56" s="80">
        <v>3229214.04415</v>
      </c>
      <c r="F56" s="392">
        <v>2696209</v>
      </c>
    </row>
    <row r="57" spans="1:13" ht="12" customHeight="1">
      <c r="A57" s="326" t="s">
        <v>289</v>
      </c>
      <c r="B57" s="29">
        <v>-41701.621000000006</v>
      </c>
      <c r="C57" s="29">
        <v>-39813.315238485971</v>
      </c>
      <c r="D57" s="29">
        <v>-29725.481080237038</v>
      </c>
      <c r="E57" s="394">
        <v>-20642.399534963526</v>
      </c>
      <c r="F57" s="395">
        <v>-19049.234470000003</v>
      </c>
    </row>
    <row r="58" spans="1:13" s="17" customFormat="1" ht="12" customHeight="1">
      <c r="A58" s="329" t="s">
        <v>290</v>
      </c>
      <c r="B58" s="320">
        <v>5465390.6578099998</v>
      </c>
      <c r="C58" s="320">
        <v>4552092.684761514</v>
      </c>
      <c r="D58" s="320">
        <v>3561790.5189197632</v>
      </c>
      <c r="E58" s="320">
        <v>3208571.6446150364</v>
      </c>
      <c r="F58" s="330">
        <v>2677159.76553</v>
      </c>
      <c r="G58" s="31"/>
      <c r="H58" s="31"/>
      <c r="I58" s="31"/>
      <c r="J58" s="31"/>
      <c r="M58" s="18"/>
    </row>
  </sheetData>
  <conditionalFormatting sqref="B56:F56">
    <cfRule type="cellIs" priority="1" stopIfTrue="1" operator="greaterThan">
      <formula>10</formula>
    </cfRule>
  </conditionalFormatting>
  <conditionalFormatting sqref="B58:F58">
    <cfRule type="cellIs" priority="2" stopIfTrue="1" operator="greaterThan">
      <formula>10</formula>
    </cfRule>
  </conditionalFormatting>
  <conditionalFormatting sqref="B28:J28">
    <cfRule type="cellIs" priority="9" stopIfTrue="1" operator="greaterThan">
      <formula>10</formula>
    </cfRule>
  </conditionalFormatting>
  <conditionalFormatting sqref="B30:J30">
    <cfRule type="cellIs" priority="15" stopIfTrue="1" operator="greaterThan">
      <formula>10</formula>
    </cfRule>
  </conditionalFormatting>
  <dataValidations count="1">
    <dataValidation type="list" allowBlank="1" showInputMessage="1" showErrorMessage="1" sqref="A2" xr:uid="{1B50DD3A-AA4A-4D13-8D49-B99DB4C93D18}">
      <formula1>quarterly_date</formula1>
    </dataValidation>
  </dataValidations>
  <hyperlinks>
    <hyperlink ref="J5" location="Cont!A1" display="back" xr:uid="{49F4C992-D52E-4DFE-97A4-A2D968CDEFAF}"/>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62"/>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7.1640625" style="17" customWidth="1"/>
    <col min="13" max="16384" width="10" style="18"/>
  </cols>
  <sheetData>
    <row r="1" spans="1:10" s="11" customFormat="1" ht="17.25" customHeight="1">
      <c r="A1" s="8" t="s">
        <v>0</v>
      </c>
      <c r="B1" s="66"/>
      <c r="C1" s="66"/>
      <c r="D1" s="66"/>
      <c r="E1" s="66"/>
      <c r="F1" s="66"/>
      <c r="G1" s="10"/>
      <c r="H1" s="10"/>
      <c r="I1" s="10"/>
      <c r="J1" s="10"/>
    </row>
    <row r="2" spans="1:10" s="12" customFormat="1" ht="17.25" customHeight="1">
      <c r="A2" s="136">
        <f>Cont!A2</f>
        <v>46112</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75">
      <c r="A5" s="437" t="str">
        <f>CONCATENATE("Quality of loans as at ",TEXT(A2,"[$-en-US]mmmm yyyy"))</f>
        <v>Quality of loans as at March 2026</v>
      </c>
      <c r="B5" s="19"/>
      <c r="C5" s="19"/>
      <c r="D5" s="20"/>
      <c r="E5" s="20"/>
      <c r="F5" s="20"/>
      <c r="G5" s="20"/>
      <c r="H5" s="20"/>
      <c r="J5" s="95" t="s">
        <v>25</v>
      </c>
    </row>
    <row r="6" spans="1:10" ht="11.25" customHeight="1">
      <c r="A6" s="37"/>
      <c r="B6" s="17"/>
      <c r="C6" s="17"/>
      <c r="I6" s="17"/>
      <c r="J6" s="18"/>
    </row>
    <row r="7" spans="1:10" ht="12" customHeight="1">
      <c r="A7" s="438"/>
      <c r="B7" s="609" t="s">
        <v>331</v>
      </c>
      <c r="C7" s="609"/>
      <c r="D7" s="609" t="s">
        <v>332</v>
      </c>
      <c r="E7" s="609"/>
      <c r="F7" s="609" t="s">
        <v>333</v>
      </c>
      <c r="G7" s="610"/>
      <c r="I7" s="17"/>
      <c r="J7" s="18"/>
    </row>
    <row r="8" spans="1:10" ht="24">
      <c r="A8" s="439" t="s">
        <v>3</v>
      </c>
      <c r="B8" s="440" t="s">
        <v>334</v>
      </c>
      <c r="C8" s="440" t="s">
        <v>335</v>
      </c>
      <c r="D8" s="440" t="s">
        <v>334</v>
      </c>
      <c r="E8" s="440" t="s">
        <v>335</v>
      </c>
      <c r="F8" s="440" t="s">
        <v>334</v>
      </c>
      <c r="G8" s="441" t="s">
        <v>335</v>
      </c>
      <c r="I8" s="17"/>
      <c r="J8" s="18"/>
    </row>
    <row r="9" spans="1:10" ht="12" customHeight="1">
      <c r="A9" s="442" t="s">
        <v>336</v>
      </c>
      <c r="B9" s="443">
        <v>2646324.9969500001</v>
      </c>
      <c r="C9" s="443">
        <v>3610394.6867400007</v>
      </c>
      <c r="D9" s="443">
        <v>2387533.1192899998</v>
      </c>
      <c r="E9" s="443">
        <v>1635524.1364200001</v>
      </c>
      <c r="F9" s="443">
        <v>5033858.1162399994</v>
      </c>
      <c r="G9" s="444">
        <v>5245918.8231600001</v>
      </c>
      <c r="I9" s="17"/>
      <c r="J9" s="18"/>
    </row>
    <row r="10" spans="1:10" ht="12" customHeight="1">
      <c r="A10" s="445" t="s">
        <v>337</v>
      </c>
      <c r="B10" s="67">
        <v>1325318.3089600001</v>
      </c>
      <c r="C10" s="67">
        <v>2274182.5190400002</v>
      </c>
      <c r="D10" s="67">
        <v>1618490.1964499999</v>
      </c>
      <c r="E10" s="29">
        <v>1070399.78137</v>
      </c>
      <c r="F10" s="29">
        <v>2943808.5054099998</v>
      </c>
      <c r="G10" s="446">
        <v>3344582.3004100001</v>
      </c>
      <c r="I10" s="17"/>
      <c r="J10" s="18"/>
    </row>
    <row r="11" spans="1:10" ht="12" customHeight="1">
      <c r="A11" s="445" t="s">
        <v>338</v>
      </c>
      <c r="B11" s="67">
        <v>38.487920000000003</v>
      </c>
      <c r="C11" s="67">
        <v>38.487920000000003</v>
      </c>
      <c r="D11" s="67">
        <v>85429.51354</v>
      </c>
      <c r="E11" s="29">
        <v>0</v>
      </c>
      <c r="F11" s="29">
        <v>85468.001459999999</v>
      </c>
      <c r="G11" s="446">
        <v>38.487920000000003</v>
      </c>
      <c r="I11" s="17"/>
      <c r="J11" s="18"/>
    </row>
    <row r="12" spans="1:10" ht="12" customHeight="1">
      <c r="A12" s="445" t="s">
        <v>339</v>
      </c>
      <c r="B12" s="67">
        <v>8964.5733999999993</v>
      </c>
      <c r="C12" s="67">
        <v>24483.219570000001</v>
      </c>
      <c r="D12" s="67">
        <v>1806.8255899999999</v>
      </c>
      <c r="E12" s="29">
        <v>2629.20849</v>
      </c>
      <c r="F12" s="29">
        <v>10771.39899</v>
      </c>
      <c r="G12" s="446">
        <v>27112.428060000002</v>
      </c>
      <c r="I12" s="17"/>
      <c r="J12" s="18"/>
    </row>
    <row r="13" spans="1:10" ht="12" customHeight="1">
      <c r="A13" s="445" t="s">
        <v>340</v>
      </c>
      <c r="B13" s="67">
        <v>20383.466520000002</v>
      </c>
      <c r="C13" s="67">
        <v>20370.61693</v>
      </c>
      <c r="D13" s="67">
        <v>130030.38261</v>
      </c>
      <c r="E13" s="29">
        <v>94759.147760000007</v>
      </c>
      <c r="F13" s="29">
        <v>150413.84912999999</v>
      </c>
      <c r="G13" s="446">
        <v>115129.76469000001</v>
      </c>
      <c r="I13" s="17"/>
      <c r="J13" s="18"/>
    </row>
    <row r="14" spans="1:10" ht="12" customHeight="1">
      <c r="A14" s="445" t="s">
        <v>341</v>
      </c>
      <c r="B14" s="67">
        <v>1291620.1601499999</v>
      </c>
      <c r="C14" s="67">
        <v>1291319.8432799999</v>
      </c>
      <c r="D14" s="67">
        <v>551776.20109999995</v>
      </c>
      <c r="E14" s="29">
        <v>467735.9988</v>
      </c>
      <c r="F14" s="29">
        <v>1843396.3612499998</v>
      </c>
      <c r="G14" s="446">
        <v>1759055.8420799999</v>
      </c>
      <c r="I14" s="17"/>
      <c r="J14" s="18"/>
    </row>
    <row r="15" spans="1:10" ht="12" customHeight="1">
      <c r="A15" s="442" t="s">
        <v>342</v>
      </c>
      <c r="B15" s="447">
        <v>212799.53226000001</v>
      </c>
      <c r="C15" s="447">
        <v>243066.92579999997</v>
      </c>
      <c r="D15" s="447">
        <v>272482.62692999997</v>
      </c>
      <c r="E15" s="447">
        <v>178262.94658000002</v>
      </c>
      <c r="F15" s="443">
        <v>485282.15918999992</v>
      </c>
      <c r="G15" s="444">
        <v>421329.87237999996</v>
      </c>
      <c r="I15" s="17"/>
      <c r="J15" s="18"/>
    </row>
    <row r="16" spans="1:10" ht="12" customHeight="1">
      <c r="A16" s="445" t="s">
        <v>337</v>
      </c>
      <c r="B16" s="448">
        <v>120709.64683</v>
      </c>
      <c r="C16" s="448">
        <v>149885.23470999999</v>
      </c>
      <c r="D16" s="448">
        <v>192393.78552999999</v>
      </c>
      <c r="E16" s="448">
        <v>142071.74111</v>
      </c>
      <c r="F16" s="29">
        <v>313103.43235999998</v>
      </c>
      <c r="G16" s="446">
        <v>291956.97581999999</v>
      </c>
      <c r="I16" s="17"/>
      <c r="J16" s="18"/>
    </row>
    <row r="17" spans="1:10" ht="12" customHeight="1">
      <c r="A17" s="445" t="s">
        <v>338</v>
      </c>
      <c r="B17" s="448">
        <v>0.83738000000000001</v>
      </c>
      <c r="C17" s="448">
        <v>0.83738000000000001</v>
      </c>
      <c r="D17" s="448">
        <v>18989.77781</v>
      </c>
      <c r="E17" s="448">
        <v>0</v>
      </c>
      <c r="F17" s="29">
        <v>18990.61519</v>
      </c>
      <c r="G17" s="446">
        <v>0.83738000000000001</v>
      </c>
      <c r="I17" s="17"/>
      <c r="J17" s="18"/>
    </row>
    <row r="18" spans="1:10" ht="12" customHeight="1">
      <c r="A18" s="445" t="s">
        <v>339</v>
      </c>
      <c r="B18" s="448">
        <v>223.96281999999999</v>
      </c>
      <c r="C18" s="448">
        <v>1329.2408800000001</v>
      </c>
      <c r="D18" s="448">
        <v>3.2858999999999998</v>
      </c>
      <c r="E18" s="448">
        <v>0.248</v>
      </c>
      <c r="F18" s="29">
        <v>227.24871999999999</v>
      </c>
      <c r="G18" s="446">
        <v>1329.4888800000001</v>
      </c>
      <c r="I18" s="17"/>
      <c r="J18" s="18"/>
    </row>
    <row r="19" spans="1:10" ht="12" customHeight="1">
      <c r="A19" s="445" t="s">
        <v>340</v>
      </c>
      <c r="B19" s="448">
        <v>3849.6965</v>
      </c>
      <c r="C19" s="448">
        <v>3849.6965</v>
      </c>
      <c r="D19" s="448">
        <v>16222.936900000001</v>
      </c>
      <c r="E19" s="448">
        <v>12519.57732</v>
      </c>
      <c r="F19" s="29">
        <v>20072.633399999999</v>
      </c>
      <c r="G19" s="446">
        <v>16369.27382</v>
      </c>
      <c r="I19" s="17"/>
      <c r="J19" s="18"/>
    </row>
    <row r="20" spans="1:10" ht="12" customHeight="1">
      <c r="A20" s="445" t="s">
        <v>341</v>
      </c>
      <c r="B20" s="448">
        <v>88015.388730000006</v>
      </c>
      <c r="C20" s="448">
        <v>88001.916329999993</v>
      </c>
      <c r="D20" s="448">
        <v>44872.840790000002</v>
      </c>
      <c r="E20" s="448">
        <v>23671.380150000001</v>
      </c>
      <c r="F20" s="29">
        <v>132888.22951999999</v>
      </c>
      <c r="G20" s="446">
        <v>111673.29647999999</v>
      </c>
      <c r="I20" s="17"/>
      <c r="J20" s="18"/>
    </row>
    <row r="21" spans="1:10" ht="12" customHeight="1">
      <c r="A21" s="442" t="s">
        <v>343</v>
      </c>
      <c r="B21" s="447">
        <v>23974.643919999995</v>
      </c>
      <c r="C21" s="447">
        <v>33344.918539999999</v>
      </c>
      <c r="D21" s="447">
        <v>42127.001410000004</v>
      </c>
      <c r="E21" s="447">
        <v>37281.102460000002</v>
      </c>
      <c r="F21" s="443">
        <v>66101.645329999999</v>
      </c>
      <c r="G21" s="444">
        <v>70626.021000000008</v>
      </c>
      <c r="I21" s="17"/>
      <c r="J21" s="18"/>
    </row>
    <row r="22" spans="1:10" ht="12" customHeight="1">
      <c r="A22" s="445" t="s">
        <v>337</v>
      </c>
      <c r="B22" s="448">
        <v>19324.250169999999</v>
      </c>
      <c r="C22" s="448">
        <v>28694.52475</v>
      </c>
      <c r="D22" s="448">
        <v>38433.072520000002</v>
      </c>
      <c r="E22" s="448">
        <v>35322.052300000003</v>
      </c>
      <c r="F22" s="29">
        <v>57757.322690000001</v>
      </c>
      <c r="G22" s="446">
        <v>64016.577050000007</v>
      </c>
      <c r="I22" s="17"/>
      <c r="J22" s="18"/>
    </row>
    <row r="23" spans="1:10" ht="12" customHeight="1">
      <c r="A23" s="445" t="s">
        <v>338</v>
      </c>
      <c r="B23" s="448">
        <v>0</v>
      </c>
      <c r="C23" s="448">
        <v>0</v>
      </c>
      <c r="D23" s="448">
        <v>1522.3534199999999</v>
      </c>
      <c r="E23" s="448">
        <v>0</v>
      </c>
      <c r="F23" s="29">
        <v>1522.3534199999999</v>
      </c>
      <c r="G23" s="446">
        <v>0</v>
      </c>
      <c r="I23" s="17"/>
      <c r="J23" s="18"/>
    </row>
    <row r="24" spans="1:10" ht="12" customHeight="1">
      <c r="A24" s="445" t="s">
        <v>339</v>
      </c>
      <c r="B24" s="448">
        <v>6.0000000000000002E-5</v>
      </c>
      <c r="C24" s="448">
        <v>1E-4</v>
      </c>
      <c r="D24" s="448">
        <v>1.0435700000000001</v>
      </c>
      <c r="E24" s="448">
        <v>1.99E-3</v>
      </c>
      <c r="F24" s="29">
        <v>1.0436300000000001</v>
      </c>
      <c r="G24" s="446">
        <v>2.0899999999999998E-3</v>
      </c>
      <c r="I24" s="17"/>
      <c r="J24" s="18"/>
    </row>
    <row r="25" spans="1:10" ht="12" customHeight="1">
      <c r="A25" s="445" t="s">
        <v>340</v>
      </c>
      <c r="B25" s="448">
        <v>469.62085000000002</v>
      </c>
      <c r="C25" s="448">
        <v>469.62085000000002</v>
      </c>
      <c r="D25" s="448">
        <v>1902.2035100000001</v>
      </c>
      <c r="E25" s="448">
        <v>1694.28845</v>
      </c>
      <c r="F25" s="29">
        <v>2371.8243600000001</v>
      </c>
      <c r="G25" s="446">
        <v>2163.9093000000003</v>
      </c>
      <c r="I25" s="17"/>
      <c r="J25" s="18"/>
    </row>
    <row r="26" spans="1:10" ht="12" customHeight="1">
      <c r="A26" s="449" t="s">
        <v>341</v>
      </c>
      <c r="B26" s="450">
        <v>4180.7728399999996</v>
      </c>
      <c r="C26" s="450">
        <v>4180.7728399999996</v>
      </c>
      <c r="D26" s="450">
        <v>268.32839000000001</v>
      </c>
      <c r="E26" s="450">
        <v>264.75972000000002</v>
      </c>
      <c r="F26" s="451">
        <v>4449.1012299999993</v>
      </c>
      <c r="G26" s="452">
        <v>4445.5325599999996</v>
      </c>
      <c r="I26" s="17"/>
      <c r="J26" s="18"/>
    </row>
    <row r="27" spans="1:10" ht="12" customHeight="1">
      <c r="I27" s="35"/>
    </row>
    <row r="28" spans="1:10" ht="12" customHeight="1">
      <c r="A28" s="37"/>
      <c r="B28" s="17"/>
      <c r="C28" s="17"/>
    </row>
    <row r="29" spans="1:10" ht="18.75">
      <c r="A29" s="23" t="s">
        <v>330</v>
      </c>
      <c r="B29" s="20"/>
      <c r="C29" s="20"/>
      <c r="D29" s="20"/>
      <c r="E29" s="20"/>
      <c r="F29" s="18"/>
    </row>
    <row r="30" spans="1:10" ht="12" customHeight="1">
      <c r="A30" s="275"/>
      <c r="B30" s="276"/>
      <c r="C30" s="276"/>
      <c r="D30" s="276"/>
      <c r="E30" s="276"/>
      <c r="F30" s="276"/>
    </row>
    <row r="31" spans="1:10" ht="12" customHeight="1">
      <c r="A31" s="453"/>
      <c r="B31" s="609" t="s">
        <v>331</v>
      </c>
      <c r="C31" s="609"/>
      <c r="D31" s="609" t="s">
        <v>332</v>
      </c>
      <c r="E31" s="609"/>
      <c r="F31" s="609" t="s">
        <v>333</v>
      </c>
      <c r="G31" s="610"/>
    </row>
    <row r="32" spans="1:10" ht="24">
      <c r="A32" s="439" t="s">
        <v>3</v>
      </c>
      <c r="B32" s="440" t="s">
        <v>334</v>
      </c>
      <c r="C32" s="440" t="s">
        <v>335</v>
      </c>
      <c r="D32" s="440" t="s">
        <v>334</v>
      </c>
      <c r="E32" s="440" t="s">
        <v>335</v>
      </c>
      <c r="F32" s="440" t="s">
        <v>334</v>
      </c>
      <c r="G32" s="441" t="s">
        <v>335</v>
      </c>
      <c r="H32" s="31"/>
      <c r="I32" s="31"/>
      <c r="J32" s="31"/>
    </row>
    <row r="33" spans="1:7" ht="12" customHeight="1">
      <c r="A33" s="493">
        <v>46022</v>
      </c>
      <c r="B33" s="454"/>
      <c r="C33" s="454"/>
      <c r="D33" s="454"/>
      <c r="E33" s="454"/>
      <c r="F33" s="454"/>
      <c r="G33" s="455"/>
    </row>
    <row r="34" spans="1:7" ht="12" customHeight="1">
      <c r="A34" s="494" t="s">
        <v>474</v>
      </c>
      <c r="B34" s="448">
        <v>2503106.9173900001</v>
      </c>
      <c r="C34" s="448">
        <v>3292076.1314899996</v>
      </c>
      <c r="D34" s="448">
        <v>2444686.9708199999</v>
      </c>
      <c r="E34" s="448">
        <v>1624419.2790899999</v>
      </c>
      <c r="F34" s="29">
        <v>4947793.8882100005</v>
      </c>
      <c r="G34" s="446">
        <v>4916495.4105799999</v>
      </c>
    </row>
    <row r="35" spans="1:7" ht="12" customHeight="1">
      <c r="A35" s="494" t="s">
        <v>475</v>
      </c>
      <c r="B35" s="448">
        <v>202180.65569000001</v>
      </c>
      <c r="C35" s="448">
        <v>221644.36463999999</v>
      </c>
      <c r="D35" s="448">
        <v>249300.54866999999</v>
      </c>
      <c r="E35" s="448">
        <v>149138.93083999999</v>
      </c>
      <c r="F35" s="29">
        <v>451481.20435999997</v>
      </c>
      <c r="G35" s="446">
        <v>370783.29547999997</v>
      </c>
    </row>
    <row r="36" spans="1:7" ht="12" customHeight="1">
      <c r="A36" s="505" t="s">
        <v>476</v>
      </c>
      <c r="B36" s="450">
        <v>16194.98581</v>
      </c>
      <c r="C36" s="450">
        <v>20724.168549999999</v>
      </c>
      <c r="D36" s="450">
        <v>49920.579429999998</v>
      </c>
      <c r="E36" s="450">
        <v>42783.901750000005</v>
      </c>
      <c r="F36" s="451">
        <v>66115.565240000011</v>
      </c>
      <c r="G36" s="452">
        <v>63508.070299999992</v>
      </c>
    </row>
    <row r="37" spans="1:7" ht="12" customHeight="1">
      <c r="A37" s="495">
        <v>45657</v>
      </c>
      <c r="B37" s="456"/>
      <c r="C37" s="456"/>
      <c r="D37" s="456"/>
      <c r="E37" s="456"/>
      <c r="F37" s="456"/>
      <c r="G37" s="457"/>
    </row>
    <row r="38" spans="1:7" ht="12" customHeight="1">
      <c r="A38" s="494" t="s">
        <v>474</v>
      </c>
      <c r="B38" s="448">
        <v>1699915</v>
      </c>
      <c r="C38" s="448">
        <v>2575502</v>
      </c>
      <c r="D38" s="448">
        <v>2363690</v>
      </c>
      <c r="E38" s="448">
        <v>1208946</v>
      </c>
      <c r="F38" s="29">
        <v>4063605</v>
      </c>
      <c r="G38" s="446">
        <v>3784448</v>
      </c>
    </row>
    <row r="39" spans="1:7" ht="12" customHeight="1">
      <c r="A39" s="494" t="s">
        <v>475</v>
      </c>
      <c r="B39" s="448">
        <v>249333</v>
      </c>
      <c r="C39" s="448">
        <v>457386</v>
      </c>
      <c r="D39" s="448">
        <v>218194</v>
      </c>
      <c r="E39" s="448">
        <v>138160</v>
      </c>
      <c r="F39" s="29">
        <v>467527</v>
      </c>
      <c r="G39" s="446">
        <v>595546</v>
      </c>
    </row>
    <row r="40" spans="1:7" ht="12" customHeight="1">
      <c r="A40" s="505" t="s">
        <v>476</v>
      </c>
      <c r="B40" s="450">
        <v>18044</v>
      </c>
      <c r="C40" s="450">
        <v>29063</v>
      </c>
      <c r="D40" s="450">
        <v>2917</v>
      </c>
      <c r="E40" s="450">
        <v>1111</v>
      </c>
      <c r="F40" s="451">
        <v>20961</v>
      </c>
      <c r="G40" s="452">
        <v>30174</v>
      </c>
    </row>
    <row r="41" spans="1:7" ht="12" customHeight="1">
      <c r="A41" s="495">
        <v>45291</v>
      </c>
      <c r="B41" s="456"/>
      <c r="C41" s="456"/>
      <c r="D41" s="456"/>
      <c r="E41" s="456"/>
      <c r="F41" s="456"/>
      <c r="G41" s="457"/>
    </row>
    <row r="42" spans="1:7" ht="12" customHeight="1">
      <c r="A42" s="494" t="s">
        <v>474</v>
      </c>
      <c r="B42" s="448">
        <v>1601382</v>
      </c>
      <c r="C42" s="448">
        <v>2568667</v>
      </c>
      <c r="D42" s="448">
        <v>1663359</v>
      </c>
      <c r="E42" s="448">
        <v>939492</v>
      </c>
      <c r="F42" s="448">
        <v>3264741</v>
      </c>
      <c r="G42" s="458">
        <v>3508159</v>
      </c>
    </row>
    <row r="43" spans="1:7" ht="12" customHeight="1">
      <c r="A43" s="494" t="s">
        <v>475</v>
      </c>
      <c r="B43" s="448">
        <v>162772</v>
      </c>
      <c r="C43" s="448">
        <v>251716</v>
      </c>
      <c r="D43" s="448">
        <v>118802</v>
      </c>
      <c r="E43" s="448">
        <v>68017</v>
      </c>
      <c r="F43" s="448">
        <v>281574</v>
      </c>
      <c r="G43" s="458">
        <v>319733</v>
      </c>
    </row>
    <row r="44" spans="1:7" ht="12" customHeight="1">
      <c r="A44" s="505" t="s">
        <v>476</v>
      </c>
      <c r="B44" s="450">
        <v>10215</v>
      </c>
      <c r="C44" s="450">
        <v>20086</v>
      </c>
      <c r="D44" s="450">
        <v>5261</v>
      </c>
      <c r="E44" s="450">
        <v>3571</v>
      </c>
      <c r="F44" s="450">
        <v>15476</v>
      </c>
      <c r="G44" s="506">
        <v>23657</v>
      </c>
    </row>
    <row r="45" spans="1:7" ht="12" customHeight="1">
      <c r="A45" s="495">
        <v>44926</v>
      </c>
      <c r="B45" s="456"/>
      <c r="C45" s="456"/>
      <c r="D45" s="456"/>
      <c r="E45" s="456"/>
      <c r="F45" s="456"/>
      <c r="G45" s="457"/>
    </row>
    <row r="46" spans="1:7" ht="12" customHeight="1">
      <c r="A46" s="494" t="s">
        <v>474</v>
      </c>
      <c r="B46" s="448">
        <v>1573312</v>
      </c>
      <c r="C46" s="448">
        <v>2572693</v>
      </c>
      <c r="D46" s="448">
        <v>1351510</v>
      </c>
      <c r="E46" s="448">
        <v>691963</v>
      </c>
      <c r="F46" s="448">
        <v>2924822</v>
      </c>
      <c r="G46" s="458">
        <v>3264656</v>
      </c>
    </row>
    <row r="47" spans="1:7" ht="12" customHeight="1">
      <c r="A47" s="494" t="s">
        <v>475</v>
      </c>
      <c r="B47" s="448">
        <v>162483</v>
      </c>
      <c r="C47" s="448">
        <v>240281</v>
      </c>
      <c r="D47" s="448">
        <v>115871</v>
      </c>
      <c r="E47" s="448">
        <v>70607</v>
      </c>
      <c r="F47" s="448">
        <v>278354</v>
      </c>
      <c r="G47" s="458">
        <v>310888</v>
      </c>
    </row>
    <row r="48" spans="1:7" ht="12" customHeight="1">
      <c r="A48" s="505" t="s">
        <v>476</v>
      </c>
      <c r="B48" s="450">
        <v>5161</v>
      </c>
      <c r="C48" s="450">
        <v>12235</v>
      </c>
      <c r="D48" s="450">
        <v>235</v>
      </c>
      <c r="E48" s="450">
        <v>41</v>
      </c>
      <c r="F48" s="450">
        <v>5396</v>
      </c>
      <c r="G48" s="506">
        <v>12276</v>
      </c>
    </row>
    <row r="49" spans="1:10" ht="12" customHeight="1">
      <c r="A49" s="495">
        <v>44561</v>
      </c>
      <c r="B49" s="456"/>
      <c r="C49" s="456"/>
      <c r="D49" s="456"/>
      <c r="E49" s="456"/>
      <c r="F49" s="456"/>
      <c r="G49" s="457"/>
    </row>
    <row r="50" spans="1:10" ht="12" customHeight="1">
      <c r="A50" s="494" t="s">
        <v>474</v>
      </c>
      <c r="B50" s="448">
        <v>1106892</v>
      </c>
      <c r="C50" s="448">
        <v>2175002</v>
      </c>
      <c r="D50" s="448">
        <v>1258854</v>
      </c>
      <c r="E50" s="448">
        <v>675832</v>
      </c>
      <c r="F50" s="448">
        <v>2365746</v>
      </c>
      <c r="G50" s="458">
        <v>2850834</v>
      </c>
    </row>
    <row r="51" spans="1:10" ht="12" customHeight="1">
      <c r="A51" s="494" t="s">
        <v>475</v>
      </c>
      <c r="B51" s="448">
        <v>154808</v>
      </c>
      <c r="C51" s="448">
        <v>246017</v>
      </c>
      <c r="D51" s="448">
        <v>159693</v>
      </c>
      <c r="E51" s="448">
        <v>105495</v>
      </c>
      <c r="F51" s="448">
        <v>314501</v>
      </c>
      <c r="G51" s="458">
        <v>351512</v>
      </c>
    </row>
    <row r="52" spans="1:10" ht="12" customHeight="1">
      <c r="A52" s="505" t="s">
        <v>476</v>
      </c>
      <c r="B52" s="459">
        <v>11771</v>
      </c>
      <c r="C52" s="459">
        <v>24597</v>
      </c>
      <c r="D52" s="459">
        <v>4193</v>
      </c>
      <c r="E52" s="459">
        <v>1580</v>
      </c>
      <c r="F52" s="459">
        <v>15964</v>
      </c>
      <c r="G52" s="460">
        <v>26177</v>
      </c>
    </row>
    <row r="53" spans="1:10" ht="11.25" customHeight="1"/>
    <row r="56" spans="1:10" ht="12" customHeight="1">
      <c r="B56" s="31"/>
      <c r="C56" s="31"/>
      <c r="D56" s="31"/>
      <c r="E56" s="31"/>
      <c r="F56" s="31"/>
      <c r="G56" s="31"/>
      <c r="H56" s="31"/>
      <c r="I56" s="31"/>
      <c r="J56" s="31"/>
    </row>
    <row r="62" spans="1:10" ht="12" customHeight="1">
      <c r="A62"/>
    </row>
  </sheetData>
  <mergeCells count="6">
    <mergeCell ref="B7:C7"/>
    <mergeCell ref="D7:E7"/>
    <mergeCell ref="F7:G7"/>
    <mergeCell ref="B31:C31"/>
    <mergeCell ref="D31:E31"/>
    <mergeCell ref="F31:G31"/>
  </mergeCells>
  <conditionalFormatting sqref="B33:D52">
    <cfRule type="cellIs" priority="4" stopIfTrue="1" operator="greaterThan">
      <formula>10</formula>
    </cfRule>
  </conditionalFormatting>
  <conditionalFormatting sqref="B16:E20">
    <cfRule type="cellIs" priority="16" stopIfTrue="1" operator="greaterThan">
      <formula>10</formula>
    </cfRule>
  </conditionalFormatting>
  <conditionalFormatting sqref="B22:E26">
    <cfRule type="cellIs" priority="17" stopIfTrue="1" operator="greaterThan">
      <formula>10</formula>
    </cfRule>
  </conditionalFormatting>
  <conditionalFormatting sqref="B9:G9">
    <cfRule type="cellIs" priority="15" stopIfTrue="1" operator="greaterThan">
      <formula>10</formula>
    </cfRule>
  </conditionalFormatting>
  <conditionalFormatting sqref="B15:G15">
    <cfRule type="cellIs" priority="14" stopIfTrue="1" operator="greaterThan">
      <formula>10</formula>
    </cfRule>
  </conditionalFormatting>
  <conditionalFormatting sqref="B21:G21">
    <cfRule type="cellIs" priority="12" stopIfTrue="1" operator="greaterThan">
      <formula>10</formula>
    </cfRule>
  </conditionalFormatting>
  <conditionalFormatting sqref="E34:E36 E38:E40">
    <cfRule type="cellIs" priority="10" stopIfTrue="1" operator="greaterThan">
      <formula>10</formula>
    </cfRule>
  </conditionalFormatting>
  <conditionalFormatting sqref="E33:G33">
    <cfRule type="cellIs" priority="1" stopIfTrue="1" operator="greaterThan">
      <formula>10</formula>
    </cfRule>
  </conditionalFormatting>
  <conditionalFormatting sqref="E37:G37">
    <cfRule type="cellIs" priority="9" stopIfTrue="1" operator="greaterThan">
      <formula>10</formula>
    </cfRule>
  </conditionalFormatting>
  <conditionalFormatting sqref="E41:G52">
    <cfRule type="cellIs" priority="2" stopIfTrue="1" operator="greaterThan">
      <formula>10</formula>
    </cfRule>
  </conditionalFormatting>
  <hyperlinks>
    <hyperlink ref="J5" location="Cont!A1" display="back"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9E730-6495-4514-B81E-5CD6EB3C4027}">
  <sheetPr codeName="Sheet26">
    <tabColor rgb="FF0070C0"/>
    <pageSetUpPr fitToPage="1"/>
  </sheetPr>
  <dimension ref="A1:L37"/>
  <sheetViews>
    <sheetView showGridLines="0" topLeftCell="A14"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384</v>
      </c>
      <c r="B5" s="19"/>
      <c r="C5" s="19"/>
      <c r="D5" s="20"/>
      <c r="E5" s="20"/>
      <c r="F5" s="20"/>
      <c r="G5" s="20"/>
      <c r="H5" s="20"/>
      <c r="J5" s="95" t="s">
        <v>25</v>
      </c>
      <c r="K5" s="20"/>
    </row>
    <row r="6" spans="1:12" ht="16.5" customHeight="1">
      <c r="A6" s="37"/>
      <c r="B6" s="17"/>
      <c r="C6" s="17"/>
      <c r="I6" s="17"/>
      <c r="J6" s="18"/>
      <c r="K6" s="39"/>
    </row>
    <row r="7" spans="1:12" s="28" customFormat="1" ht="12.95" customHeight="1">
      <c r="A7" s="390" t="s">
        <v>3</v>
      </c>
      <c r="B7" s="202">
        <v>46112</v>
      </c>
      <c r="C7" s="202">
        <v>46022</v>
      </c>
      <c r="D7" s="202">
        <v>45930</v>
      </c>
      <c r="E7" s="202">
        <v>45838</v>
      </c>
      <c r="F7" s="202">
        <v>45747</v>
      </c>
      <c r="G7" s="202">
        <v>45657</v>
      </c>
      <c r="H7" s="202">
        <v>45565</v>
      </c>
      <c r="I7" s="202">
        <v>45473</v>
      </c>
      <c r="J7" s="203">
        <v>45382</v>
      </c>
      <c r="K7" s="12"/>
    </row>
    <row r="8" spans="1:12" ht="12.95" customHeight="1">
      <c r="A8" s="331" t="s">
        <v>372</v>
      </c>
      <c r="B8" s="32">
        <v>1323991.1973914301</v>
      </c>
      <c r="C8" s="29">
        <v>1573424.5052038094</v>
      </c>
      <c r="D8" s="29">
        <v>1345165.1019049254</v>
      </c>
      <c r="E8" s="29">
        <v>1340400.6301538334</v>
      </c>
      <c r="F8" s="29">
        <v>1222270.3072713062</v>
      </c>
      <c r="G8" s="29">
        <v>1503491.3352852189</v>
      </c>
      <c r="H8" s="29">
        <v>1014218.3310208067</v>
      </c>
      <c r="I8" s="29">
        <v>934369.29898502398</v>
      </c>
      <c r="J8" s="304">
        <v>1162843.6997860656</v>
      </c>
      <c r="K8" s="12"/>
    </row>
    <row r="9" spans="1:12" ht="12.95" customHeight="1">
      <c r="A9" s="331" t="s">
        <v>373</v>
      </c>
      <c r="B9" s="32">
        <v>1313284.4039867313</v>
      </c>
      <c r="C9" s="29">
        <v>1327718.2827091222</v>
      </c>
      <c r="D9" s="29">
        <v>1183819.4108774262</v>
      </c>
      <c r="E9" s="29">
        <v>1186410.5613342081</v>
      </c>
      <c r="F9" s="29">
        <v>890635.70638410456</v>
      </c>
      <c r="G9" s="29">
        <v>810289.20360581763</v>
      </c>
      <c r="H9" s="29">
        <v>854893.5295464209</v>
      </c>
      <c r="I9" s="29">
        <v>607088.51765264396</v>
      </c>
      <c r="J9" s="304">
        <v>667780.12983102317</v>
      </c>
      <c r="K9" s="12"/>
    </row>
    <row r="10" spans="1:12" ht="12.95" customHeight="1">
      <c r="A10" s="331" t="s">
        <v>374</v>
      </c>
      <c r="B10" s="32">
        <v>5165462.2959119715</v>
      </c>
      <c r="C10" s="29">
        <v>5233295.5525876805</v>
      </c>
      <c r="D10" s="29">
        <v>4923913.5886805421</v>
      </c>
      <c r="E10" s="29">
        <v>4837530.0587911531</v>
      </c>
      <c r="F10" s="29">
        <v>4491585.6530828215</v>
      </c>
      <c r="G10" s="29">
        <v>4596329.1154142953</v>
      </c>
      <c r="H10" s="29">
        <v>4417248.231013678</v>
      </c>
      <c r="I10" s="29">
        <v>4242471.5506110573</v>
      </c>
      <c r="J10" s="304">
        <v>4103717.6625344702</v>
      </c>
      <c r="K10" s="12"/>
      <c r="L10" s="40"/>
    </row>
    <row r="11" spans="1:12" ht="12.95" customHeight="1">
      <c r="A11" s="332" t="s">
        <v>375</v>
      </c>
      <c r="B11" s="32">
        <v>7802737.8972901329</v>
      </c>
      <c r="C11" s="32">
        <v>8134438.3405006118</v>
      </c>
      <c r="D11" s="32">
        <v>7452898.1014628932</v>
      </c>
      <c r="E11" s="32">
        <v>7364341.2502791947</v>
      </c>
      <c r="F11" s="32">
        <v>6604491.6667382326</v>
      </c>
      <c r="G11" s="32">
        <v>6910109.6543053314</v>
      </c>
      <c r="H11" s="32">
        <v>6286360.091580905</v>
      </c>
      <c r="I11" s="32">
        <v>5783929.3672487251</v>
      </c>
      <c r="J11" s="306">
        <v>5934341.4921515584</v>
      </c>
      <c r="K11" s="12"/>
      <c r="L11" s="35"/>
    </row>
    <row r="12" spans="1:12" ht="12.95" customHeight="1">
      <c r="A12" s="331" t="s">
        <v>379</v>
      </c>
      <c r="B12" s="32">
        <v>0</v>
      </c>
      <c r="C12" s="29">
        <v>0</v>
      </c>
      <c r="D12" s="29">
        <v>0</v>
      </c>
      <c r="E12" s="29">
        <v>0</v>
      </c>
      <c r="F12" s="29">
        <v>0</v>
      </c>
      <c r="G12" s="29">
        <v>0</v>
      </c>
      <c r="H12" s="29">
        <v>0</v>
      </c>
      <c r="I12" s="29">
        <v>0</v>
      </c>
      <c r="J12" s="304">
        <v>0</v>
      </c>
      <c r="K12" s="12"/>
    </row>
    <row r="13" spans="1:12" ht="12.95" customHeight="1">
      <c r="A13" s="331" t="s">
        <v>376</v>
      </c>
      <c r="B13" s="32">
        <v>557760.8350000002</v>
      </c>
      <c r="C13" s="29">
        <v>553797.36448000011</v>
      </c>
      <c r="D13" s="29">
        <v>557245.81682000007</v>
      </c>
      <c r="E13" s="29">
        <v>553220.89580000006</v>
      </c>
      <c r="F13" s="29">
        <v>502236.51202999998</v>
      </c>
      <c r="G13" s="29">
        <v>500161.07876000006</v>
      </c>
      <c r="H13" s="29">
        <v>249875.51805000004</v>
      </c>
      <c r="I13" s="29">
        <v>249738.25773000004</v>
      </c>
      <c r="J13" s="304">
        <v>249852.8914900001</v>
      </c>
      <c r="K13" s="12"/>
    </row>
    <row r="14" spans="1:12" ht="12.95" customHeight="1">
      <c r="A14" s="331" t="s">
        <v>377</v>
      </c>
      <c r="B14" s="32">
        <v>496918.86391000001</v>
      </c>
      <c r="C14" s="29">
        <v>489819.81125999999</v>
      </c>
      <c r="D14" s="29">
        <v>491309.98814000009</v>
      </c>
      <c r="E14" s="29">
        <v>484126.21168000001</v>
      </c>
      <c r="F14" s="29">
        <v>433978.33640999999</v>
      </c>
      <c r="G14" s="29">
        <v>427524.74629000004</v>
      </c>
      <c r="H14" s="29">
        <v>429674.86037000007</v>
      </c>
      <c r="I14" s="29">
        <v>485543.06091</v>
      </c>
      <c r="J14" s="304">
        <v>318502.28699999995</v>
      </c>
      <c r="K14" s="12"/>
    </row>
    <row r="15" spans="1:12" ht="12" customHeight="1">
      <c r="A15" s="331" t="s">
        <v>378</v>
      </c>
      <c r="B15" s="32">
        <v>0</v>
      </c>
      <c r="C15" s="29">
        <v>0</v>
      </c>
      <c r="D15" s="29">
        <v>0</v>
      </c>
      <c r="E15" s="29">
        <v>0</v>
      </c>
      <c r="F15" s="29">
        <v>0</v>
      </c>
      <c r="G15" s="29">
        <v>0</v>
      </c>
      <c r="H15" s="29">
        <v>0</v>
      </c>
      <c r="I15" s="29">
        <v>0</v>
      </c>
      <c r="J15" s="304">
        <v>0</v>
      </c>
      <c r="K15" s="12"/>
    </row>
    <row r="16" spans="1:12" ht="12" customHeight="1">
      <c r="A16" s="332" t="s">
        <v>382</v>
      </c>
      <c r="B16" s="29">
        <v>1054679.6989100003</v>
      </c>
      <c r="C16" s="29">
        <v>1043617.1757400001</v>
      </c>
      <c r="D16" s="29">
        <v>1048555.8049600001</v>
      </c>
      <c r="E16" s="29">
        <v>1037347.10748</v>
      </c>
      <c r="F16" s="29">
        <v>936214.84843999997</v>
      </c>
      <c r="G16" s="29">
        <v>927685.8250500001</v>
      </c>
      <c r="H16" s="29">
        <v>679550.37842000008</v>
      </c>
      <c r="I16" s="29">
        <v>735281.31864000007</v>
      </c>
      <c r="J16" s="304">
        <v>568355.17849000008</v>
      </c>
      <c r="K16" s="12"/>
    </row>
    <row r="17" spans="1:12" ht="12" customHeight="1">
      <c r="A17" s="328" t="s">
        <v>380</v>
      </c>
      <c r="B17" s="29">
        <v>188873.02682276245</v>
      </c>
      <c r="C17" s="29">
        <v>80796.646376805016</v>
      </c>
      <c r="D17" s="29">
        <v>84142.93072151595</v>
      </c>
      <c r="E17" s="29">
        <v>105690.86869369957</v>
      </c>
      <c r="F17" s="29">
        <v>163690.78130659074</v>
      </c>
      <c r="G17" s="29">
        <v>93601.462642402388</v>
      </c>
      <c r="H17" s="29">
        <v>108604.88660373955</v>
      </c>
      <c r="I17" s="29">
        <v>100709.52627970628</v>
      </c>
      <c r="J17" s="304">
        <v>141573.44629315397</v>
      </c>
      <c r="K17" s="476"/>
      <c r="L17" s="30"/>
    </row>
    <row r="18" spans="1:12" ht="12" customHeight="1">
      <c r="A18" s="326" t="s">
        <v>381</v>
      </c>
      <c r="B18" s="29">
        <v>209252.73192000005</v>
      </c>
      <c r="C18" s="29">
        <v>206928.50945999997</v>
      </c>
      <c r="D18" s="29">
        <v>207001.29032999999</v>
      </c>
      <c r="E18" s="29">
        <v>161155.64306999999</v>
      </c>
      <c r="F18" s="29">
        <v>126246.90857</v>
      </c>
      <c r="G18" s="29">
        <v>126256.51445</v>
      </c>
      <c r="H18" s="29">
        <v>106079.23114</v>
      </c>
      <c r="I18" s="29">
        <v>107520.88038999999</v>
      </c>
      <c r="J18" s="304">
        <v>127567.50629999999</v>
      </c>
      <c r="K18" s="12"/>
    </row>
    <row r="19" spans="1:12" s="35" customFormat="1" ht="12" customHeight="1">
      <c r="A19" s="329" t="s">
        <v>63</v>
      </c>
      <c r="B19" s="320">
        <v>9255543.3549428955</v>
      </c>
      <c r="C19" s="320">
        <v>9465780.6720774174</v>
      </c>
      <c r="D19" s="320">
        <v>8792598.1274744086</v>
      </c>
      <c r="E19" s="320">
        <v>8668534.8695228938</v>
      </c>
      <c r="F19" s="320">
        <v>7830644.2050548233</v>
      </c>
      <c r="G19" s="320">
        <v>8057653.4564477336</v>
      </c>
      <c r="H19" s="320">
        <v>7180594.5877446439</v>
      </c>
      <c r="I19" s="320">
        <v>6727441.0925584314</v>
      </c>
      <c r="J19" s="330">
        <v>6771837.6232347116</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75">
      <c r="A22" s="23" t="s">
        <v>383</v>
      </c>
      <c r="B22" s="20"/>
      <c r="C22" s="20"/>
      <c r="D22" s="20"/>
      <c r="E22" s="20"/>
      <c r="F22" s="20"/>
      <c r="G22" s="20"/>
      <c r="H22" s="20"/>
      <c r="I22" s="20"/>
      <c r="J22" s="20"/>
    </row>
    <row r="23" spans="1:12" ht="12" customHeight="1">
      <c r="B23" s="17"/>
      <c r="C23" s="17"/>
    </row>
    <row r="24" spans="1:12" ht="12" customHeight="1">
      <c r="A24" s="390" t="s">
        <v>3</v>
      </c>
      <c r="B24" s="202">
        <v>46022</v>
      </c>
      <c r="C24" s="202">
        <v>45657</v>
      </c>
      <c r="D24" s="202">
        <v>45291</v>
      </c>
      <c r="E24" s="202">
        <v>44926</v>
      </c>
      <c r="F24" s="203">
        <v>44561</v>
      </c>
    </row>
    <row r="25" spans="1:12" ht="12" customHeight="1">
      <c r="A25" s="331" t="s">
        <v>372</v>
      </c>
      <c r="B25" s="32">
        <v>1573424.5052038094</v>
      </c>
      <c r="C25" s="32">
        <v>1503491.3352852189</v>
      </c>
      <c r="D25" s="32">
        <v>1118262.0959419361</v>
      </c>
      <c r="E25" s="32">
        <v>1281160.1195900007</v>
      </c>
      <c r="F25" s="304">
        <v>2247792.3938999996</v>
      </c>
    </row>
    <row r="26" spans="1:12" ht="12" customHeight="1">
      <c r="A26" s="331" t="s">
        <v>373</v>
      </c>
      <c r="B26" s="32">
        <v>1327718.2827091222</v>
      </c>
      <c r="C26" s="32">
        <v>810289.20360581763</v>
      </c>
      <c r="D26" s="32">
        <v>570221.45506628731</v>
      </c>
      <c r="E26" s="32">
        <v>545.04880000000003</v>
      </c>
      <c r="F26" s="304">
        <v>7215.7626799999989</v>
      </c>
    </row>
    <row r="27" spans="1:12" ht="12" customHeight="1">
      <c r="A27" s="331" t="s">
        <v>374</v>
      </c>
      <c r="B27" s="32">
        <v>5233295.5525876805</v>
      </c>
      <c r="C27" s="29">
        <v>4596329.1154142953</v>
      </c>
      <c r="D27" s="29">
        <v>4042521.5530191516</v>
      </c>
      <c r="E27" s="29">
        <v>3618809.5063666864</v>
      </c>
      <c r="F27" s="304">
        <v>3552611.8182158801</v>
      </c>
    </row>
    <row r="28" spans="1:12" ht="12" customHeight="1">
      <c r="A28" s="332" t="s">
        <v>375</v>
      </c>
      <c r="B28" s="32">
        <v>8134438.3405006118</v>
      </c>
      <c r="C28" s="32">
        <v>6910109.6543053314</v>
      </c>
      <c r="D28" s="32">
        <v>5731005.1040273756</v>
      </c>
      <c r="E28" s="32">
        <v>4900514.6747566871</v>
      </c>
      <c r="F28" s="306">
        <v>5807619.9747958798</v>
      </c>
      <c r="J28" s="21"/>
    </row>
    <row r="29" spans="1:12" ht="11.25" customHeight="1">
      <c r="A29" s="331" t="s">
        <v>379</v>
      </c>
      <c r="B29" s="32">
        <v>0</v>
      </c>
      <c r="C29" s="32">
        <v>0</v>
      </c>
      <c r="D29" s="32">
        <v>0</v>
      </c>
      <c r="E29" s="32">
        <v>147840.62504000001</v>
      </c>
      <c r="F29" s="304">
        <v>197461.11111</v>
      </c>
      <c r="J29" s="21"/>
    </row>
    <row r="30" spans="1:12" ht="12" customHeight="1">
      <c r="A30" s="331" t="s">
        <v>376</v>
      </c>
      <c r="B30" s="32">
        <v>553797.36448000011</v>
      </c>
      <c r="C30" s="32">
        <v>500161.07876000006</v>
      </c>
      <c r="D30" s="32">
        <v>249717.65347000002</v>
      </c>
      <c r="E30" s="32">
        <v>249424.84647999998</v>
      </c>
      <c r="F30" s="304">
        <v>249120.09311999998</v>
      </c>
      <c r="J30" s="21"/>
    </row>
    <row r="31" spans="1:12" ht="12" customHeight="1">
      <c r="A31" s="331" t="s">
        <v>377</v>
      </c>
      <c r="B31" s="32">
        <v>489819.81125999999</v>
      </c>
      <c r="C31" s="32">
        <v>427524.74629000004</v>
      </c>
      <c r="D31" s="32">
        <v>313916.07975999999</v>
      </c>
      <c r="E31" s="32">
        <v>188988.09807000001</v>
      </c>
      <c r="F31" s="304">
        <v>99698.313300000009</v>
      </c>
      <c r="I31" s="42"/>
      <c r="J31" s="42"/>
    </row>
    <row r="32" spans="1:12" ht="12" customHeight="1">
      <c r="A32" s="331" t="s">
        <v>378</v>
      </c>
      <c r="B32" s="32">
        <v>0</v>
      </c>
      <c r="C32" s="32">
        <v>0</v>
      </c>
      <c r="D32" s="32">
        <v>0</v>
      </c>
      <c r="E32" s="32">
        <v>0</v>
      </c>
      <c r="F32" s="304">
        <v>0</v>
      </c>
    </row>
    <row r="33" spans="1:10" ht="12" customHeight="1">
      <c r="A33" s="332" t="s">
        <v>382</v>
      </c>
      <c r="B33" s="29">
        <v>1043617.1757400001</v>
      </c>
      <c r="C33" s="29">
        <v>927685.8250500001</v>
      </c>
      <c r="D33" s="29">
        <v>563633.73323000001</v>
      </c>
      <c r="E33" s="29">
        <v>586253.56958999997</v>
      </c>
      <c r="F33" s="304">
        <v>546279.51752999995</v>
      </c>
    </row>
    <row r="34" spans="1:10" ht="12" customHeight="1">
      <c r="A34" s="328" t="s">
        <v>380</v>
      </c>
      <c r="B34" s="29">
        <v>80796.646376805016</v>
      </c>
      <c r="C34" s="29">
        <v>93601.462642402388</v>
      </c>
      <c r="D34" s="29">
        <v>147933.96217842994</v>
      </c>
      <c r="E34" s="29">
        <v>96540.807686862347</v>
      </c>
      <c r="F34" s="304">
        <v>55852.240524053908</v>
      </c>
    </row>
    <row r="35" spans="1:10" ht="12" customHeight="1">
      <c r="A35" s="326" t="s">
        <v>381</v>
      </c>
      <c r="B35" s="29">
        <v>206928.50945999997</v>
      </c>
      <c r="C35" s="29">
        <v>126256.51445</v>
      </c>
      <c r="D35" s="29">
        <v>126652.23936000001</v>
      </c>
      <c r="E35" s="29">
        <v>130842.80071000001</v>
      </c>
      <c r="F35" s="304">
        <v>110377.89449000001</v>
      </c>
    </row>
    <row r="36" spans="1:10" ht="12" customHeight="1">
      <c r="A36" s="329" t="s">
        <v>63</v>
      </c>
      <c r="B36" s="320">
        <v>9465780.6720774174</v>
      </c>
      <c r="C36" s="320">
        <v>8057653.4564477336</v>
      </c>
      <c r="D36" s="320">
        <v>6569225.0387958055</v>
      </c>
      <c r="E36" s="320">
        <v>5714151.8527435502</v>
      </c>
      <c r="F36" s="330">
        <v>6520129.6273399331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DC214085-5985-4FB3-BE9F-77ED5CD19F44}">
      <formula1>quarterly_date</formula1>
    </dataValidation>
  </dataValidations>
  <hyperlinks>
    <hyperlink ref="J5" location="Cont!A1" display="back" xr:uid="{D508ABC2-89AE-4DD1-AD0D-1AED864FCF27}"/>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0D690-0447-4626-9E5F-2928A574EAB5}">
  <sheetPr codeName="Sheet13">
    <tabColor rgb="FF0070C0"/>
    <pageSetUpPr fitToPage="1"/>
  </sheetPr>
  <dimension ref="A1:T39"/>
  <sheetViews>
    <sheetView showGridLines="0" zoomScaleNormal="100" workbookViewId="0"/>
  </sheetViews>
  <sheetFormatPr defaultColWidth="10" defaultRowHeight="12" customHeight="1"/>
  <cols>
    <col min="1" max="1" width="46.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61" t="s">
        <v>353</v>
      </c>
      <c r="B5" s="19"/>
      <c r="C5" s="19"/>
      <c r="D5" s="20"/>
      <c r="E5" s="20"/>
      <c r="F5" s="20"/>
      <c r="G5" s="20"/>
      <c r="H5" s="20"/>
      <c r="J5" s="95" t="s">
        <v>25</v>
      </c>
      <c r="K5" s="20"/>
    </row>
    <row r="6" spans="1:12" ht="16.5" customHeight="1">
      <c r="A6" s="37"/>
      <c r="B6" s="17"/>
      <c r="C6" s="17"/>
      <c r="I6" s="17"/>
      <c r="J6" s="18"/>
      <c r="K6" s="39"/>
    </row>
    <row r="7" spans="1:12" s="28" customFormat="1" ht="12.95" customHeight="1">
      <c r="A7" s="406"/>
      <c r="B7" s="202">
        <v>46112</v>
      </c>
      <c r="C7" s="202">
        <v>46022</v>
      </c>
      <c r="D7" s="202">
        <v>45930</v>
      </c>
      <c r="E7" s="202">
        <v>45838</v>
      </c>
      <c r="F7" s="202">
        <v>45747</v>
      </c>
      <c r="G7" s="202">
        <v>45657</v>
      </c>
      <c r="H7" s="202">
        <v>45565</v>
      </c>
      <c r="I7" s="202">
        <v>45473</v>
      </c>
      <c r="J7" s="203">
        <v>45382</v>
      </c>
      <c r="K7" s="39"/>
    </row>
    <row r="8" spans="1:12" ht="12.95" customHeight="1">
      <c r="A8" s="462" t="s">
        <v>347</v>
      </c>
      <c r="B8" s="503"/>
      <c r="C8" s="503"/>
      <c r="D8" s="503"/>
      <c r="E8" s="503"/>
      <c r="F8" s="503"/>
      <c r="G8" s="503"/>
      <c r="H8" s="503"/>
      <c r="I8" s="503"/>
      <c r="J8" s="504"/>
      <c r="K8" s="39"/>
      <c r="L8" s="18"/>
    </row>
    <row r="9" spans="1:12" ht="12.95" customHeight="1">
      <c r="A9" s="464" t="s">
        <v>416</v>
      </c>
      <c r="B9" s="152">
        <v>0.90800000000000003</v>
      </c>
      <c r="C9" s="152">
        <v>0.88400000000000001</v>
      </c>
      <c r="D9" s="152">
        <v>0.94199999999999995</v>
      </c>
      <c r="E9" s="152">
        <v>1.0369999999999999</v>
      </c>
      <c r="F9" s="152">
        <v>1.1107200346262773</v>
      </c>
      <c r="G9" s="152">
        <v>0.93700000000000006</v>
      </c>
      <c r="H9" s="152">
        <v>0.98499999999999999</v>
      </c>
      <c r="I9" s="152">
        <v>1.018</v>
      </c>
      <c r="J9" s="500">
        <v>0.97799999999999998</v>
      </c>
      <c r="K9" s="39"/>
      <c r="L9" s="18"/>
    </row>
    <row r="10" spans="1:12" ht="12.95" customHeight="1">
      <c r="A10" s="462" t="s">
        <v>348</v>
      </c>
      <c r="B10" s="496"/>
      <c r="C10" s="496"/>
      <c r="D10" s="496"/>
      <c r="E10" s="496"/>
      <c r="F10" s="496"/>
      <c r="G10" s="496"/>
      <c r="H10" s="496"/>
      <c r="I10" s="496"/>
      <c r="J10" s="502"/>
      <c r="K10" s="39"/>
      <c r="L10" s="18"/>
    </row>
    <row r="11" spans="1:12" ht="25.5">
      <c r="A11" s="536" t="s">
        <v>489</v>
      </c>
      <c r="B11" s="152">
        <v>9.7999999999999997E-3</v>
      </c>
      <c r="C11" s="152">
        <v>5.3E-3</v>
      </c>
      <c r="D11" s="152">
        <v>5.5999999999999999E-3</v>
      </c>
      <c r="E11" s="152"/>
      <c r="F11" s="152"/>
      <c r="G11" s="152"/>
      <c r="H11" s="152"/>
      <c r="I11" s="152"/>
      <c r="J11" s="500"/>
      <c r="K11" s="39"/>
      <c r="L11" s="29"/>
    </row>
    <row r="12" spans="1:12" ht="12.95" customHeight="1">
      <c r="A12" s="462" t="s">
        <v>349</v>
      </c>
      <c r="B12" s="496"/>
      <c r="C12" s="496"/>
      <c r="D12" s="496"/>
      <c r="E12" s="496"/>
      <c r="F12" s="496"/>
      <c r="G12" s="496"/>
      <c r="H12" s="496"/>
      <c r="I12" s="496"/>
      <c r="J12" s="502"/>
      <c r="K12" s="39"/>
      <c r="L12" s="29"/>
    </row>
    <row r="13" spans="1:12" ht="12.95" customHeight="1">
      <c r="A13" s="465" t="s">
        <v>346</v>
      </c>
      <c r="B13" s="152">
        <v>1.9179999999999999</v>
      </c>
      <c r="C13" s="152">
        <v>1.85</v>
      </c>
      <c r="D13" s="152">
        <v>1.8049999999999999</v>
      </c>
      <c r="E13" s="152">
        <v>1.9910000000000001</v>
      </c>
      <c r="F13" s="152">
        <v>1.8620000000000001</v>
      </c>
      <c r="G13" s="152">
        <v>1.875</v>
      </c>
      <c r="H13" s="152">
        <v>2.11</v>
      </c>
      <c r="I13" s="152">
        <v>2.1459999999999999</v>
      </c>
      <c r="J13" s="500">
        <v>1.984</v>
      </c>
      <c r="K13" s="39"/>
      <c r="L13" s="29"/>
    </row>
    <row r="14" spans="1:12" ht="12.95" customHeight="1">
      <c r="A14" s="464" t="s">
        <v>156</v>
      </c>
      <c r="B14" s="152">
        <v>1</v>
      </c>
      <c r="C14" s="152">
        <v>1</v>
      </c>
      <c r="D14" s="152">
        <v>1</v>
      </c>
      <c r="E14" s="152">
        <v>1</v>
      </c>
      <c r="F14" s="152">
        <v>1</v>
      </c>
      <c r="G14" s="152">
        <v>1</v>
      </c>
      <c r="H14" s="152">
        <v>1</v>
      </c>
      <c r="I14" s="152">
        <v>1</v>
      </c>
      <c r="J14" s="500">
        <v>1</v>
      </c>
      <c r="K14" s="39"/>
      <c r="L14" s="29"/>
    </row>
    <row r="15" spans="1:12" ht="12" customHeight="1">
      <c r="A15" s="464" t="s">
        <v>345</v>
      </c>
      <c r="B15" s="152">
        <v>4.0229999999999997</v>
      </c>
      <c r="C15" s="152">
        <v>4.0270000000000001</v>
      </c>
      <c r="D15" s="152">
        <v>3.4820000000000002</v>
      </c>
      <c r="E15" s="152">
        <v>4.4340000000000002</v>
      </c>
      <c r="F15" s="152">
        <v>3.9239999999999999</v>
      </c>
      <c r="G15" s="152">
        <v>4.6950000000000003</v>
      </c>
      <c r="H15" s="152">
        <v>4.4720000000000004</v>
      </c>
      <c r="I15" s="152">
        <v>4.5739999999999998</v>
      </c>
      <c r="J15" s="500">
        <v>4.6210000000000004</v>
      </c>
      <c r="K15" s="39"/>
      <c r="L15" s="40"/>
    </row>
    <row r="16" spans="1:12" ht="12" customHeight="1">
      <c r="A16" s="464" t="s">
        <v>344</v>
      </c>
      <c r="B16" s="152">
        <v>1.502</v>
      </c>
      <c r="C16" s="152">
        <v>1.5680000000000001</v>
      </c>
      <c r="D16" s="152">
        <v>1.53</v>
      </c>
      <c r="E16" s="152">
        <v>1.5469999999999999</v>
      </c>
      <c r="F16" s="152">
        <v>1.4159999999999999</v>
      </c>
      <c r="G16" s="152">
        <v>1.544</v>
      </c>
      <c r="H16" s="152">
        <v>1.6559999999999999</v>
      </c>
      <c r="I16" s="152">
        <v>1.641</v>
      </c>
      <c r="J16" s="500">
        <v>1.607</v>
      </c>
      <c r="K16" s="39"/>
    </row>
    <row r="17" spans="1:12" ht="12" customHeight="1">
      <c r="A17" s="464" t="s">
        <v>155</v>
      </c>
      <c r="B17" s="152">
        <v>1</v>
      </c>
      <c r="C17" s="152">
        <v>1</v>
      </c>
      <c r="D17" s="152">
        <v>1</v>
      </c>
      <c r="E17" s="152">
        <v>1</v>
      </c>
      <c r="F17" s="152">
        <v>1</v>
      </c>
      <c r="G17" s="152">
        <v>1</v>
      </c>
      <c r="H17" s="152">
        <v>1</v>
      </c>
      <c r="I17" s="152">
        <v>1</v>
      </c>
      <c r="J17" s="500">
        <v>1</v>
      </c>
      <c r="K17" s="39"/>
    </row>
    <row r="18" spans="1:12" ht="12" customHeight="1">
      <c r="A18" s="464" t="s">
        <v>418</v>
      </c>
      <c r="B18" s="152">
        <v>7.8100000000000003E-2</v>
      </c>
      <c r="C18" s="152">
        <v>7.5800000000000006E-2</v>
      </c>
      <c r="D18" s="152">
        <v>8.1900000000000001E-2</v>
      </c>
      <c r="E18" s="152">
        <v>8.3000000000000004E-2</v>
      </c>
      <c r="F18" s="152">
        <v>8.3099999999999993E-2</v>
      </c>
      <c r="G18" s="152">
        <v>8.0500000000000002E-2</v>
      </c>
      <c r="H18" s="152">
        <v>8.7099999999999997E-2</v>
      </c>
      <c r="I18" s="152">
        <v>9.8199999999999996E-2</v>
      </c>
      <c r="J18" s="500">
        <v>9.9299999999999999E-2</v>
      </c>
      <c r="K18" s="39"/>
    </row>
    <row r="19" spans="1:12" s="35" customFormat="1" ht="12" customHeight="1">
      <c r="A19" s="462" t="s">
        <v>350</v>
      </c>
      <c r="B19" s="496"/>
      <c r="C19" s="496"/>
      <c r="D19" s="496"/>
      <c r="E19" s="496"/>
      <c r="F19" s="496"/>
      <c r="G19" s="496"/>
      <c r="H19" s="496"/>
      <c r="I19" s="496"/>
      <c r="J19" s="502"/>
      <c r="K19" s="39"/>
    </row>
    <row r="20" spans="1:12" ht="38.25">
      <c r="A20" s="466" t="s">
        <v>446</v>
      </c>
      <c r="B20" s="497">
        <v>0.14299999999999999</v>
      </c>
      <c r="C20" s="497">
        <v>0.15129999999999999</v>
      </c>
      <c r="D20" s="497">
        <v>0.13070000000000001</v>
      </c>
      <c r="E20" s="497">
        <v>0.11940000000000001</v>
      </c>
      <c r="F20" s="497">
        <v>0.1244</v>
      </c>
      <c r="G20" s="497">
        <v>0.13100000000000001</v>
      </c>
      <c r="H20" s="497">
        <v>0.156</v>
      </c>
      <c r="I20" s="497">
        <v>0.17</v>
      </c>
      <c r="J20" s="501">
        <v>0.17</v>
      </c>
      <c r="K20" s="39"/>
      <c r="L20" s="18"/>
    </row>
    <row r="21" spans="1:12" ht="12" customHeight="1">
      <c r="A21" s="467" t="s">
        <v>351</v>
      </c>
      <c r="D21" s="18"/>
      <c r="E21" s="18"/>
      <c r="F21" s="18"/>
      <c r="G21" s="18"/>
      <c r="H21" s="18"/>
      <c r="I21" s="18"/>
      <c r="J21" s="18"/>
      <c r="K21" s="39"/>
      <c r="L21" s="41"/>
    </row>
    <row r="22" spans="1:12" ht="12" customHeight="1">
      <c r="A22" s="37"/>
      <c r="B22" s="17"/>
      <c r="C22" s="17"/>
      <c r="I22" s="17"/>
      <c r="J22" s="17"/>
      <c r="K22" s="39"/>
    </row>
    <row r="23" spans="1:12" ht="18.75">
      <c r="A23" s="461" t="s">
        <v>352</v>
      </c>
      <c r="B23" s="20"/>
      <c r="C23" s="20"/>
      <c r="D23" s="20"/>
      <c r="E23" s="20"/>
      <c r="F23" s="20"/>
      <c r="G23" s="20"/>
      <c r="H23" s="20"/>
      <c r="I23" s="20"/>
      <c r="J23" s="20"/>
    </row>
    <row r="24" spans="1:12" ht="12" customHeight="1">
      <c r="B24" s="17"/>
      <c r="C24" s="17"/>
    </row>
    <row r="25" spans="1:12" ht="12" customHeight="1">
      <c r="A25" s="406"/>
      <c r="B25" s="202">
        <v>46022</v>
      </c>
      <c r="C25" s="202">
        <v>45657</v>
      </c>
      <c r="D25" s="202">
        <v>45291</v>
      </c>
      <c r="E25" s="202">
        <v>44926</v>
      </c>
      <c r="F25" s="203">
        <v>44561</v>
      </c>
    </row>
    <row r="26" spans="1:12" ht="12" customHeight="1">
      <c r="A26" s="462" t="s">
        <v>347</v>
      </c>
      <c r="B26" s="463"/>
      <c r="C26" s="463"/>
      <c r="D26" s="463"/>
      <c r="E26" s="463"/>
      <c r="F26" s="498"/>
    </row>
    <row r="27" spans="1:12" ht="12" customHeight="1">
      <c r="A27" s="464" t="s">
        <v>416</v>
      </c>
      <c r="B27" s="152">
        <v>0.88400000000000001</v>
      </c>
      <c r="C27" s="152">
        <v>0.93700000000000006</v>
      </c>
      <c r="D27" s="152">
        <v>1.0386148303785063</v>
      </c>
      <c r="E27" s="152">
        <v>0.93435199999999996</v>
      </c>
      <c r="F27" s="499">
        <v>0.90369999999999995</v>
      </c>
      <c r="J27" s="39"/>
    </row>
    <row r="28" spans="1:12" ht="12" customHeight="1">
      <c r="A28" s="462" t="s">
        <v>348</v>
      </c>
      <c r="B28" s="152"/>
      <c r="C28" s="152"/>
      <c r="D28" s="152"/>
      <c r="E28" s="152"/>
      <c r="F28" s="500"/>
    </row>
    <row r="29" spans="1:12" ht="25.5">
      <c r="A29" s="536" t="s">
        <v>417</v>
      </c>
      <c r="B29" s="152">
        <v>5.3E-3</v>
      </c>
      <c r="C29" s="152">
        <v>1.15E-2</v>
      </c>
      <c r="D29" s="152">
        <v>9.4000000000000004E-3</v>
      </c>
      <c r="E29" s="152">
        <v>1.2999999999999999E-2</v>
      </c>
      <c r="F29" s="500">
        <v>1.3100000000000001E-2</v>
      </c>
    </row>
    <row r="30" spans="1:12" ht="11.25" customHeight="1">
      <c r="A30" s="462" t="s">
        <v>349</v>
      </c>
      <c r="B30" s="152"/>
      <c r="C30" s="152"/>
      <c r="D30" s="152"/>
      <c r="E30" s="152"/>
      <c r="F30" s="500"/>
    </row>
    <row r="31" spans="1:12" ht="12" customHeight="1">
      <c r="A31" s="465" t="s">
        <v>346</v>
      </c>
      <c r="B31" s="152">
        <v>1.85</v>
      </c>
      <c r="C31" s="152">
        <v>1.875</v>
      </c>
      <c r="D31" s="152">
        <v>1.9419999999999999</v>
      </c>
      <c r="E31" s="152">
        <v>1.397</v>
      </c>
      <c r="F31" s="499">
        <v>1.427</v>
      </c>
    </row>
    <row r="32" spans="1:12" ht="12" customHeight="1">
      <c r="A32" s="464" t="s">
        <v>156</v>
      </c>
      <c r="B32" s="152">
        <v>1</v>
      </c>
      <c r="C32" s="152">
        <v>1</v>
      </c>
      <c r="D32" s="152">
        <v>1</v>
      </c>
      <c r="E32" s="152">
        <v>1</v>
      </c>
      <c r="F32" s="499">
        <v>1</v>
      </c>
    </row>
    <row r="33" spans="1:20" ht="12" customHeight="1">
      <c r="A33" s="464" t="s">
        <v>345</v>
      </c>
      <c r="B33" s="152">
        <v>4.0270000000000001</v>
      </c>
      <c r="C33" s="152">
        <v>4.6950000000000003</v>
      </c>
      <c r="D33" s="152">
        <v>4.4989999999999997</v>
      </c>
      <c r="E33" s="152">
        <v>2.3149999999999999</v>
      </c>
      <c r="F33" s="499">
        <v>2.5329999999999999</v>
      </c>
    </row>
    <row r="34" spans="1:20" ht="12" customHeight="1">
      <c r="A34" s="464" t="s">
        <v>344</v>
      </c>
      <c r="B34" s="152">
        <v>1.5680000000000001</v>
      </c>
      <c r="C34" s="152">
        <v>1.544</v>
      </c>
      <c r="D34" s="152">
        <v>1.6020000000000001</v>
      </c>
      <c r="E34" s="152">
        <v>1.44</v>
      </c>
      <c r="F34" s="499">
        <v>1.6339999999999999</v>
      </c>
    </row>
    <row r="35" spans="1:20" ht="12" customHeight="1">
      <c r="A35" s="464" t="s">
        <v>155</v>
      </c>
      <c r="B35" s="152">
        <v>1</v>
      </c>
      <c r="C35" s="152">
        <v>1</v>
      </c>
      <c r="D35" s="152">
        <v>1</v>
      </c>
      <c r="E35" s="152">
        <v>1</v>
      </c>
      <c r="F35" s="499">
        <v>1</v>
      </c>
      <c r="J35" s="21"/>
    </row>
    <row r="36" spans="1:20" ht="12" customHeight="1">
      <c r="A36" s="464" t="s">
        <v>418</v>
      </c>
      <c r="B36" s="152">
        <v>7.5800000000000006E-2</v>
      </c>
      <c r="C36" s="152">
        <v>8.0500000000000002E-2</v>
      </c>
      <c r="D36" s="152">
        <v>0.1011</v>
      </c>
      <c r="E36" s="152">
        <v>9.3899999999999997E-2</v>
      </c>
      <c r="F36" s="499" t="s">
        <v>2</v>
      </c>
      <c r="J36" s="21"/>
    </row>
    <row r="37" spans="1:20" ht="12" customHeight="1">
      <c r="A37" s="462" t="s">
        <v>350</v>
      </c>
      <c r="B37" s="152"/>
      <c r="C37" s="152"/>
      <c r="D37" s="152"/>
      <c r="E37" s="152"/>
      <c r="F37" s="500"/>
      <c r="J37" s="21"/>
    </row>
    <row r="38" spans="1:20" ht="38.25">
      <c r="A38" s="466" t="s">
        <v>446</v>
      </c>
      <c r="B38" s="497">
        <v>0.15129999999999999</v>
      </c>
      <c r="C38" s="497">
        <v>0.13100000000000001</v>
      </c>
      <c r="D38" s="497">
        <v>0.1832</v>
      </c>
      <c r="E38" s="497"/>
      <c r="F38" s="501"/>
      <c r="I38" s="42"/>
      <c r="J38" s="42"/>
    </row>
    <row r="39" spans="1:20" s="17" customFormat="1" ht="12" customHeight="1">
      <c r="A39" s="467" t="s">
        <v>351</v>
      </c>
      <c r="B39" s="16"/>
      <c r="C39" s="16"/>
      <c r="D39" s="16"/>
      <c r="E39" s="16"/>
      <c r="F39" s="16"/>
      <c r="I39" s="21"/>
      <c r="J39" s="37"/>
      <c r="M39" s="18"/>
      <c r="N39" s="18"/>
      <c r="O39" s="18"/>
      <c r="P39" s="18"/>
      <c r="Q39" s="18"/>
      <c r="R39" s="18"/>
      <c r="S39" s="18"/>
      <c r="T39" s="18"/>
    </row>
  </sheetData>
  <dataValidations disablePrompts="1" count="1">
    <dataValidation type="list" allowBlank="1" showInputMessage="1" showErrorMessage="1" sqref="A2" xr:uid="{14C2BBC0-69DF-4B7E-A8B4-59C255CDE59D}">
      <formula1>quarterly_date</formula1>
    </dataValidation>
  </dataValidations>
  <hyperlinks>
    <hyperlink ref="J5" location="Cont!A1" display="back" xr:uid="{FEBB8494-DD1B-4AC7-96A4-45230AC01011}"/>
  </hyperlinks>
  <printOptions horizontalCentered="1"/>
  <pageMargins left="0.23622047244094491" right="0.23622047244094491" top="0.74803149606299213" bottom="0.74803149606299213" header="0.31496062992125984" footer="0.31496062992125984"/>
  <pageSetup paperSize="9" scale="81"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CC74E-D021-4771-AEED-D8611E02B3FF}">
  <sheetPr codeName="Sheet18">
    <tabColor rgb="FF0070C0"/>
    <pageSetUpPr fitToPage="1"/>
  </sheetPr>
  <dimension ref="A1:L47"/>
  <sheetViews>
    <sheetView showGridLines="0" zoomScaleNormal="100" workbookViewId="0"/>
  </sheetViews>
  <sheetFormatPr defaultColWidth="10" defaultRowHeight="12" customHeight="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61" t="s">
        <v>354</v>
      </c>
      <c r="B5" s="19"/>
      <c r="C5" s="19"/>
      <c r="D5" s="20"/>
      <c r="E5" s="20"/>
      <c r="F5" s="20"/>
      <c r="G5" s="20"/>
      <c r="H5" s="20"/>
      <c r="J5" s="95" t="s">
        <v>25</v>
      </c>
      <c r="K5" s="20"/>
    </row>
    <row r="6" spans="1:12" ht="16.5" customHeight="1">
      <c r="A6" s="37"/>
      <c r="B6" s="17"/>
      <c r="C6" s="17"/>
      <c r="I6" s="17"/>
      <c r="J6" s="18"/>
      <c r="K6" s="39"/>
    </row>
    <row r="7" spans="1:12" s="28" customFormat="1" ht="12.95" customHeight="1">
      <c r="A7" s="406" t="s">
        <v>371</v>
      </c>
      <c r="B7" s="202">
        <v>46112</v>
      </c>
      <c r="C7" s="202">
        <v>46022</v>
      </c>
      <c r="D7" s="202">
        <v>45930</v>
      </c>
      <c r="E7" s="202">
        <v>45838</v>
      </c>
      <c r="F7" s="202">
        <v>45747</v>
      </c>
      <c r="G7" s="202">
        <v>45657</v>
      </c>
      <c r="H7" s="202">
        <v>45565</v>
      </c>
      <c r="I7" s="202">
        <v>45473</v>
      </c>
      <c r="J7" s="203">
        <v>45382</v>
      </c>
      <c r="K7" s="39"/>
    </row>
    <row r="8" spans="1:12" ht="12.95" customHeight="1">
      <c r="A8" s="469" t="s">
        <v>356</v>
      </c>
      <c r="B8" s="470">
        <v>4065181</v>
      </c>
      <c r="C8" s="470">
        <v>4500111</v>
      </c>
      <c r="D8" s="470">
        <v>4035038</v>
      </c>
      <c r="E8" s="470">
        <v>4115729</v>
      </c>
      <c r="F8" s="470">
        <v>3516504</v>
      </c>
      <c r="G8" s="470">
        <v>3931638</v>
      </c>
      <c r="H8" s="470">
        <v>3435298</v>
      </c>
      <c r="I8" s="470">
        <v>3189900</v>
      </c>
      <c r="J8" s="508">
        <v>3463775.3614449003</v>
      </c>
      <c r="K8" s="39"/>
      <c r="L8" s="18"/>
    </row>
    <row r="9" spans="1:12" ht="12.95" customHeight="1">
      <c r="A9" s="471" t="s">
        <v>357</v>
      </c>
      <c r="B9" s="470">
        <v>3526</v>
      </c>
      <c r="C9" s="470">
        <v>2545</v>
      </c>
      <c r="D9" s="470">
        <v>1927</v>
      </c>
      <c r="E9" s="470">
        <v>1741</v>
      </c>
      <c r="F9" s="470">
        <v>766</v>
      </c>
      <c r="G9" s="470">
        <v>1695</v>
      </c>
      <c r="H9" s="470">
        <v>886</v>
      </c>
      <c r="I9" s="470">
        <v>1543</v>
      </c>
      <c r="J9" s="508">
        <v>1045.4178400000001</v>
      </c>
      <c r="K9" s="39"/>
      <c r="L9" s="18"/>
    </row>
    <row r="10" spans="1:12" ht="12.95" customHeight="1">
      <c r="A10" s="471" t="s">
        <v>358</v>
      </c>
      <c r="B10" s="470">
        <v>382728</v>
      </c>
      <c r="C10" s="470">
        <v>335145</v>
      </c>
      <c r="D10" s="470">
        <v>343189</v>
      </c>
      <c r="E10" s="470">
        <v>397613</v>
      </c>
      <c r="F10" s="470">
        <v>378994</v>
      </c>
      <c r="G10" s="470">
        <v>254993</v>
      </c>
      <c r="H10" s="470">
        <v>212347</v>
      </c>
      <c r="I10" s="470">
        <v>118919</v>
      </c>
      <c r="J10" s="508">
        <v>214585.12765000001</v>
      </c>
      <c r="K10" s="39"/>
      <c r="L10" s="18"/>
    </row>
    <row r="11" spans="1:12" ht="12.95" customHeight="1">
      <c r="A11" s="471" t="s">
        <v>359</v>
      </c>
      <c r="B11" s="470">
        <v>3678927</v>
      </c>
      <c r="C11" s="470">
        <v>4162421</v>
      </c>
      <c r="D11" s="470">
        <v>3689922</v>
      </c>
      <c r="E11" s="470">
        <v>3716375</v>
      </c>
      <c r="F11" s="470">
        <v>3136744</v>
      </c>
      <c r="G11" s="470">
        <v>3674950</v>
      </c>
      <c r="H11" s="470">
        <v>3222065</v>
      </c>
      <c r="I11" s="470">
        <v>3069438</v>
      </c>
      <c r="J11" s="508">
        <v>3248144.8159549003</v>
      </c>
      <c r="K11" s="39"/>
      <c r="L11" s="29"/>
    </row>
    <row r="12" spans="1:12" ht="12.95" customHeight="1">
      <c r="A12" s="469" t="s">
        <v>360</v>
      </c>
      <c r="B12" s="470">
        <v>0</v>
      </c>
      <c r="C12" s="470">
        <v>0</v>
      </c>
      <c r="D12" s="470">
        <v>0</v>
      </c>
      <c r="E12" s="470">
        <v>0</v>
      </c>
      <c r="F12" s="470">
        <v>0</v>
      </c>
      <c r="G12" s="470">
        <v>0</v>
      </c>
      <c r="H12" s="470">
        <v>0</v>
      </c>
      <c r="I12" s="470">
        <v>0</v>
      </c>
      <c r="J12" s="508">
        <v>0</v>
      </c>
      <c r="K12" s="39"/>
      <c r="L12" s="29"/>
    </row>
    <row r="13" spans="1:12" ht="12.95" customHeight="1">
      <c r="A13" s="472" t="s">
        <v>361</v>
      </c>
      <c r="B13" s="509">
        <v>4065181</v>
      </c>
      <c r="C13" s="509">
        <v>4500111</v>
      </c>
      <c r="D13" s="509">
        <v>4035038</v>
      </c>
      <c r="E13" s="509">
        <v>4115729</v>
      </c>
      <c r="F13" s="509">
        <v>3516504</v>
      </c>
      <c r="G13" s="509">
        <v>3931638</v>
      </c>
      <c r="H13" s="509">
        <v>3435298</v>
      </c>
      <c r="I13" s="509">
        <v>3189900</v>
      </c>
      <c r="J13" s="507">
        <v>3463775.3614449003</v>
      </c>
      <c r="K13" s="39"/>
      <c r="L13" s="29"/>
    </row>
    <row r="14" spans="1:12" ht="12.95" customHeight="1">
      <c r="A14" s="469" t="s">
        <v>362</v>
      </c>
      <c r="B14" s="470">
        <v>2202198</v>
      </c>
      <c r="C14" s="470">
        <v>2469282</v>
      </c>
      <c r="D14" s="470">
        <v>2244953</v>
      </c>
      <c r="E14" s="470">
        <v>2073138</v>
      </c>
      <c r="F14" s="470">
        <v>1912818</v>
      </c>
      <c r="G14" s="470">
        <v>2126310</v>
      </c>
      <c r="H14" s="470">
        <v>1645206.01</v>
      </c>
      <c r="I14" s="470">
        <v>1523756</v>
      </c>
      <c r="J14" s="508">
        <v>1739803.8162514993</v>
      </c>
      <c r="K14" s="39"/>
      <c r="L14" s="29"/>
    </row>
    <row r="15" spans="1:12" ht="12" customHeight="1">
      <c r="A15" s="473" t="s">
        <v>363</v>
      </c>
      <c r="B15" s="470">
        <v>89047</v>
      </c>
      <c r="C15" s="470">
        <v>88361</v>
      </c>
      <c r="D15" s="470">
        <v>86132</v>
      </c>
      <c r="E15" s="470">
        <v>81751</v>
      </c>
      <c r="F15" s="470">
        <v>76877</v>
      </c>
      <c r="G15" s="470">
        <v>74077</v>
      </c>
      <c r="H15" s="470">
        <v>69660.009999999995</v>
      </c>
      <c r="I15" s="470">
        <v>67286</v>
      </c>
      <c r="J15" s="508">
        <v>63932.642527500007</v>
      </c>
      <c r="K15" s="39"/>
      <c r="L15" s="40"/>
    </row>
    <row r="16" spans="1:12" ht="12" customHeight="1">
      <c r="A16" s="473" t="s">
        <v>364</v>
      </c>
      <c r="B16" s="470">
        <v>213918</v>
      </c>
      <c r="C16" s="470">
        <v>165201</v>
      </c>
      <c r="D16" s="470">
        <v>155176</v>
      </c>
      <c r="E16" s="470">
        <v>139078</v>
      </c>
      <c r="F16" s="470">
        <v>99091</v>
      </c>
      <c r="G16" s="470">
        <v>97971</v>
      </c>
      <c r="H16" s="470">
        <v>85190</v>
      </c>
      <c r="I16" s="470">
        <v>88144</v>
      </c>
      <c r="J16" s="508">
        <v>88690.782746000012</v>
      </c>
      <c r="K16" s="39"/>
    </row>
    <row r="17" spans="1:12" ht="12" customHeight="1">
      <c r="A17" s="473" t="s">
        <v>365</v>
      </c>
      <c r="B17" s="470">
        <v>40499</v>
      </c>
      <c r="C17" s="470">
        <v>34830</v>
      </c>
      <c r="D17" s="470">
        <v>34825</v>
      </c>
      <c r="E17" s="470">
        <v>59883</v>
      </c>
      <c r="F17" s="470">
        <v>24655</v>
      </c>
      <c r="G17" s="470">
        <v>41798</v>
      </c>
      <c r="H17" s="470">
        <v>25126</v>
      </c>
      <c r="I17" s="470">
        <v>28340</v>
      </c>
      <c r="J17" s="508">
        <v>28229.638010000002</v>
      </c>
      <c r="K17" s="39"/>
    </row>
    <row r="18" spans="1:12" ht="12" customHeight="1">
      <c r="A18" s="473" t="s">
        <v>366</v>
      </c>
      <c r="B18" s="470">
        <v>1858734</v>
      </c>
      <c r="C18" s="470">
        <v>2180890</v>
      </c>
      <c r="D18" s="470">
        <v>1968820</v>
      </c>
      <c r="E18" s="470">
        <v>1792426</v>
      </c>
      <c r="F18" s="470">
        <v>1712195</v>
      </c>
      <c r="G18" s="470">
        <v>1912464</v>
      </c>
      <c r="H18" s="470">
        <v>1465230</v>
      </c>
      <c r="I18" s="470">
        <v>1339986</v>
      </c>
      <c r="J18" s="508">
        <v>1558950.7529679993</v>
      </c>
      <c r="K18" s="39"/>
    </row>
    <row r="19" spans="1:12" s="35" customFormat="1" ht="12" customHeight="1">
      <c r="A19" s="469" t="s">
        <v>359</v>
      </c>
      <c r="B19" s="470">
        <v>143091</v>
      </c>
      <c r="C19" s="470">
        <v>125573</v>
      </c>
      <c r="D19" s="470">
        <v>132626</v>
      </c>
      <c r="E19" s="470">
        <v>129943</v>
      </c>
      <c r="F19" s="470">
        <v>132233</v>
      </c>
      <c r="G19" s="470">
        <v>173456</v>
      </c>
      <c r="H19" s="470">
        <v>152054</v>
      </c>
      <c r="I19" s="470">
        <v>142394</v>
      </c>
      <c r="J19" s="508">
        <v>147525.28358350002</v>
      </c>
      <c r="K19" s="39"/>
    </row>
    <row r="20" spans="1:12" ht="12.95" customHeight="1">
      <c r="A20" s="472" t="s">
        <v>367</v>
      </c>
      <c r="B20" s="509">
        <v>2345289</v>
      </c>
      <c r="C20" s="509">
        <v>2594855</v>
      </c>
      <c r="D20" s="509">
        <v>2377579</v>
      </c>
      <c r="E20" s="509">
        <v>2203081</v>
      </c>
      <c r="F20" s="509">
        <v>2045051</v>
      </c>
      <c r="G20" s="509">
        <v>2299766</v>
      </c>
      <c r="H20" s="509">
        <v>1797260.01</v>
      </c>
      <c r="I20" s="509">
        <v>1666150</v>
      </c>
      <c r="J20" s="507">
        <v>1887329.0998349993</v>
      </c>
      <c r="K20" s="39"/>
      <c r="L20" s="18"/>
    </row>
    <row r="21" spans="1:12" ht="12.95" customHeight="1">
      <c r="A21" s="469" t="s">
        <v>368</v>
      </c>
      <c r="B21" s="470">
        <v>139545</v>
      </c>
      <c r="C21" s="470">
        <v>89086</v>
      </c>
      <c r="D21" s="470">
        <v>81778</v>
      </c>
      <c r="E21" s="470">
        <v>61951</v>
      </c>
      <c r="F21" s="470">
        <v>80551</v>
      </c>
      <c r="G21" s="470">
        <v>79402</v>
      </c>
      <c r="H21" s="470">
        <v>77003</v>
      </c>
      <c r="I21" s="470">
        <v>87426</v>
      </c>
      <c r="J21" s="508">
        <v>46380.141700000007</v>
      </c>
      <c r="K21" s="39"/>
    </row>
    <row r="22" spans="1:12" ht="12.95" customHeight="1">
      <c r="A22" s="469" t="s">
        <v>359</v>
      </c>
      <c r="B22" s="470">
        <v>86586</v>
      </c>
      <c r="C22" s="470">
        <v>73087</v>
      </c>
      <c r="D22" s="470">
        <v>60236</v>
      </c>
      <c r="E22" s="470">
        <v>73525</v>
      </c>
      <c r="F22" s="470">
        <v>76080</v>
      </c>
      <c r="G22" s="470">
        <v>123200</v>
      </c>
      <c r="H22" s="470">
        <v>92187</v>
      </c>
      <c r="I22" s="470">
        <v>92370</v>
      </c>
      <c r="J22" s="508">
        <v>95452.185412999985</v>
      </c>
      <c r="K22" s="39"/>
    </row>
    <row r="23" spans="1:12" ht="12.95" customHeight="1">
      <c r="A23" s="472" t="s">
        <v>369</v>
      </c>
      <c r="B23" s="510">
        <v>226131</v>
      </c>
      <c r="C23" s="510">
        <v>162173</v>
      </c>
      <c r="D23" s="510">
        <v>142014</v>
      </c>
      <c r="E23" s="510">
        <v>135476</v>
      </c>
      <c r="F23" s="510">
        <v>156631</v>
      </c>
      <c r="G23" s="510">
        <v>202602</v>
      </c>
      <c r="H23" s="510">
        <v>169190</v>
      </c>
      <c r="I23" s="510">
        <v>179796</v>
      </c>
      <c r="J23" s="511">
        <v>141832.32711299998</v>
      </c>
      <c r="K23" s="39"/>
      <c r="L23" s="41"/>
    </row>
    <row r="24" spans="1:12" ht="12.95" customHeight="1">
      <c r="A24" s="490" t="s">
        <v>389</v>
      </c>
      <c r="B24" s="512">
        <v>1.918300098435322</v>
      </c>
      <c r="C24" s="512">
        <v>1.8498558381243417</v>
      </c>
      <c r="D24" s="512">
        <v>1.804929849948447</v>
      </c>
      <c r="E24" s="512">
        <v>1.9905779875749963</v>
      </c>
      <c r="F24" s="512">
        <v>1.8621408373137331</v>
      </c>
      <c r="G24" s="512">
        <v>1.8747403636530096</v>
      </c>
      <c r="H24" s="512">
        <v>2.1100431670011539</v>
      </c>
      <c r="I24" s="512">
        <v>2.1461240054522679</v>
      </c>
      <c r="J24" s="525">
        <v>1.9844066259964186</v>
      </c>
      <c r="K24" s="39"/>
    </row>
    <row r="25" spans="1:12" ht="12" customHeight="1">
      <c r="A25" s="489" t="s">
        <v>370</v>
      </c>
      <c r="D25" s="18"/>
      <c r="E25" s="18"/>
      <c r="F25" s="18"/>
      <c r="G25" s="18"/>
      <c r="H25" s="18"/>
      <c r="I25" s="18"/>
      <c r="J25" s="18"/>
      <c r="K25" s="39"/>
      <c r="L25" s="41"/>
    </row>
    <row r="26" spans="1:12" ht="12" customHeight="1">
      <c r="A26" s="37"/>
      <c r="B26" s="17"/>
      <c r="C26" s="17"/>
      <c r="I26" s="17"/>
      <c r="J26" s="17"/>
      <c r="K26" s="39"/>
    </row>
    <row r="27" spans="1:12" ht="18.75">
      <c r="A27" s="461" t="s">
        <v>355</v>
      </c>
      <c r="B27" s="20"/>
      <c r="C27" s="20"/>
      <c r="D27" s="20"/>
      <c r="E27" s="20"/>
      <c r="F27" s="20"/>
      <c r="G27" s="20"/>
      <c r="H27" s="20"/>
      <c r="I27" s="20"/>
      <c r="J27" s="20"/>
    </row>
    <row r="28" spans="1:12" ht="12" customHeight="1">
      <c r="B28" s="17"/>
      <c r="C28" s="17"/>
    </row>
    <row r="29" spans="1:12" ht="12" customHeight="1">
      <c r="A29" s="406" t="s">
        <v>371</v>
      </c>
      <c r="B29" s="202">
        <v>46022</v>
      </c>
      <c r="C29" s="202">
        <v>45657</v>
      </c>
      <c r="D29" s="202">
        <v>45291</v>
      </c>
      <c r="E29" s="202">
        <v>44926</v>
      </c>
      <c r="F29" s="203">
        <v>44561</v>
      </c>
    </row>
    <row r="30" spans="1:12" ht="12" customHeight="1">
      <c r="A30" s="469" t="s">
        <v>356</v>
      </c>
      <c r="B30" s="470">
        <v>4500111</v>
      </c>
      <c r="C30" s="470">
        <v>3931638</v>
      </c>
      <c r="D30" s="470">
        <v>3266270.9479938</v>
      </c>
      <c r="E30" s="470">
        <v>2690650.181680602</v>
      </c>
      <c r="F30" s="474">
        <v>3924740.1915509021</v>
      </c>
    </row>
    <row r="31" spans="1:12" ht="12" customHeight="1">
      <c r="A31" s="471" t="s">
        <v>357</v>
      </c>
      <c r="B31" s="470">
        <v>2545</v>
      </c>
      <c r="C31" s="470">
        <v>1695</v>
      </c>
      <c r="D31" s="470">
        <v>773.63231000000007</v>
      </c>
      <c r="E31" s="470">
        <v>1220.4024999999999</v>
      </c>
      <c r="F31" s="475">
        <v>631.29665</v>
      </c>
      <c r="J31" s="39"/>
    </row>
    <row r="32" spans="1:12" ht="12" customHeight="1">
      <c r="A32" s="471" t="s">
        <v>358</v>
      </c>
      <c r="B32" s="470">
        <v>335145</v>
      </c>
      <c r="C32" s="470">
        <v>254993</v>
      </c>
      <c r="D32" s="470">
        <v>297893.92619000009</v>
      </c>
      <c r="E32" s="470">
        <v>344556.25774999999</v>
      </c>
      <c r="F32" s="475">
        <v>83903.62977</v>
      </c>
    </row>
    <row r="33" spans="1:10" ht="12" customHeight="1">
      <c r="A33" s="471" t="s">
        <v>359</v>
      </c>
      <c r="B33" s="470">
        <v>4162421</v>
      </c>
      <c r="C33" s="470">
        <v>3674950</v>
      </c>
      <c r="D33" s="470">
        <v>2967603.3894937998</v>
      </c>
      <c r="E33" s="470">
        <v>2344873.5214306018</v>
      </c>
      <c r="F33" s="475">
        <v>3840205.2651309022</v>
      </c>
    </row>
    <row r="34" spans="1:10" ht="11.25" customHeight="1">
      <c r="A34" s="469" t="s">
        <v>360</v>
      </c>
      <c r="B34" s="470">
        <v>0</v>
      </c>
      <c r="C34" s="470">
        <v>0</v>
      </c>
      <c r="D34" s="470">
        <v>0</v>
      </c>
      <c r="E34" s="470">
        <v>0</v>
      </c>
      <c r="F34" s="475">
        <v>0</v>
      </c>
    </row>
    <row r="35" spans="1:10" ht="12" customHeight="1">
      <c r="A35" s="472" t="s">
        <v>361</v>
      </c>
      <c r="B35" s="509">
        <v>4500111</v>
      </c>
      <c r="C35" s="509">
        <v>3931638</v>
      </c>
      <c r="D35" s="509">
        <v>3266270.9479938</v>
      </c>
      <c r="E35" s="509">
        <v>2690650.181680602</v>
      </c>
      <c r="F35" s="513">
        <v>3924740.1915509021</v>
      </c>
    </row>
    <row r="36" spans="1:10" ht="12" customHeight="1">
      <c r="A36" s="469" t="s">
        <v>362</v>
      </c>
      <c r="B36" s="470">
        <v>2469282</v>
      </c>
      <c r="C36" s="470">
        <v>2126310</v>
      </c>
      <c r="D36" s="470">
        <v>1682142.8888574997</v>
      </c>
      <c r="E36" s="470">
        <v>1904364.7203844921</v>
      </c>
      <c r="F36" s="475">
        <v>2748602.1242654938</v>
      </c>
    </row>
    <row r="37" spans="1:10" ht="12" customHeight="1">
      <c r="A37" s="473" t="s">
        <v>363</v>
      </c>
      <c r="B37" s="470">
        <v>88361</v>
      </c>
      <c r="C37" s="470">
        <v>74077</v>
      </c>
      <c r="D37" s="470">
        <v>62648.426709000021</v>
      </c>
      <c r="E37" s="470">
        <v>72786.084635493302</v>
      </c>
      <c r="F37" s="475">
        <v>61830.923492493363</v>
      </c>
    </row>
    <row r="38" spans="1:10" ht="12" customHeight="1">
      <c r="A38" s="473" t="s">
        <v>364</v>
      </c>
      <c r="B38" s="470">
        <v>165201</v>
      </c>
      <c r="C38" s="470">
        <v>97971</v>
      </c>
      <c r="D38" s="470">
        <v>80898.051536499988</v>
      </c>
      <c r="E38" s="470">
        <v>108325.91054199995</v>
      </c>
      <c r="F38" s="475">
        <v>107871.249816</v>
      </c>
    </row>
    <row r="39" spans="1:10" ht="12" customHeight="1">
      <c r="A39" s="473" t="s">
        <v>365</v>
      </c>
      <c r="B39" s="470">
        <v>34830</v>
      </c>
      <c r="C39" s="470">
        <v>41798</v>
      </c>
      <c r="D39" s="470">
        <v>48705.578360000007</v>
      </c>
      <c r="E39" s="470">
        <v>56392.63294299991</v>
      </c>
      <c r="F39" s="475">
        <v>156302.02804700006</v>
      </c>
      <c r="J39" s="21"/>
    </row>
    <row r="40" spans="1:10" ht="12" customHeight="1">
      <c r="A40" s="473" t="s">
        <v>366</v>
      </c>
      <c r="B40" s="470">
        <v>2180890</v>
      </c>
      <c r="C40" s="470">
        <v>1912464</v>
      </c>
      <c r="D40" s="470">
        <v>1489890.8322519998</v>
      </c>
      <c r="E40" s="470">
        <v>1666860.0922639989</v>
      </c>
      <c r="F40" s="475">
        <v>2422597.9229100002</v>
      </c>
      <c r="J40" s="21"/>
    </row>
    <row r="41" spans="1:10" ht="12" customHeight="1">
      <c r="A41" s="469" t="s">
        <v>359</v>
      </c>
      <c r="B41" s="470">
        <v>125573</v>
      </c>
      <c r="C41" s="470">
        <v>173456</v>
      </c>
      <c r="D41" s="470">
        <v>168269.66353700001</v>
      </c>
      <c r="E41" s="470">
        <v>66305.742491521072</v>
      </c>
      <c r="F41" s="475">
        <v>62164.020787986527</v>
      </c>
      <c r="J41" s="21"/>
    </row>
    <row r="42" spans="1:10" ht="12" customHeight="1">
      <c r="A42" s="472" t="s">
        <v>367</v>
      </c>
      <c r="B42" s="509">
        <v>2594855</v>
      </c>
      <c r="C42" s="509">
        <v>2299766</v>
      </c>
      <c r="D42" s="509">
        <v>1850412.5523944998</v>
      </c>
      <c r="E42" s="509">
        <v>1970670.4628760132</v>
      </c>
      <c r="F42" s="513">
        <v>2810766.1450534803</v>
      </c>
      <c r="I42" s="42"/>
      <c r="J42" s="42"/>
    </row>
    <row r="43" spans="1:10" ht="12" customHeight="1">
      <c r="A43" s="469" t="s">
        <v>368</v>
      </c>
      <c r="B43" s="470">
        <v>89086</v>
      </c>
      <c r="C43" s="470">
        <v>79402</v>
      </c>
      <c r="D43" s="470">
        <v>45376.903205000002</v>
      </c>
      <c r="E43" s="470">
        <v>40226.265595000135</v>
      </c>
      <c r="F43" s="475">
        <v>56331.885419998056</v>
      </c>
    </row>
    <row r="44" spans="1:10" ht="12" customHeight="1">
      <c r="A44" s="469" t="s">
        <v>359</v>
      </c>
      <c r="B44" s="470">
        <v>73087</v>
      </c>
      <c r="C44" s="470">
        <v>123200</v>
      </c>
      <c r="D44" s="470">
        <v>122928.11033400001</v>
      </c>
      <c r="E44" s="470">
        <v>4622.8912087147191</v>
      </c>
      <c r="F44" s="475">
        <v>3878.4991890422084</v>
      </c>
    </row>
    <row r="45" spans="1:10" ht="12" customHeight="1">
      <c r="A45" s="472" t="s">
        <v>369</v>
      </c>
      <c r="B45" s="509">
        <v>162173</v>
      </c>
      <c r="C45" s="509">
        <v>202602</v>
      </c>
      <c r="D45" s="509">
        <v>168305.01353900001</v>
      </c>
      <c r="E45" s="509">
        <v>44849.156803714854</v>
      </c>
      <c r="F45" s="513">
        <v>60210.384609040266</v>
      </c>
    </row>
    <row r="46" spans="1:10" ht="12" customHeight="1">
      <c r="A46" s="490" t="s">
        <v>389</v>
      </c>
      <c r="B46" s="523">
        <v>1.8498558381243417</v>
      </c>
      <c r="C46" s="523">
        <v>1.8747403636530096</v>
      </c>
      <c r="D46" s="523">
        <v>1.9417729678663467</v>
      </c>
      <c r="E46" s="523">
        <v>1.3971442590217094</v>
      </c>
      <c r="F46" s="526">
        <v>1.4268898845798113</v>
      </c>
    </row>
    <row r="47" spans="1:10" ht="12" customHeight="1">
      <c r="A47" s="489" t="s">
        <v>370</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count="1">
    <dataValidation type="list" allowBlank="1" showInputMessage="1" showErrorMessage="1" sqref="A2" xr:uid="{15161B60-A3D8-4852-AB53-E4EADB2A3D29}">
      <formula1>quarterly_date</formula1>
    </dataValidation>
  </dataValidations>
  <hyperlinks>
    <hyperlink ref="J5" location="Cont!A1" display="back" xr:uid="{779DBAA7-DAA7-4864-B531-8E61D7D564DD}"/>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E117-0E88-43F5-A29E-67A15E487A42}">
  <sheetPr>
    <tabColor rgb="FF0070C0"/>
    <pageSetUpPr fitToPage="1"/>
  </sheetPr>
  <dimension ref="A1:L47"/>
  <sheetViews>
    <sheetView showGridLines="0" zoomScaleNormal="100" workbookViewId="0"/>
  </sheetViews>
  <sheetFormatPr defaultColWidth="10" defaultRowHeight="12" customHeight="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61" t="s">
        <v>403</v>
      </c>
      <c r="B5" s="19"/>
      <c r="C5" s="19"/>
      <c r="D5" s="20"/>
      <c r="E5" s="20"/>
      <c r="F5" s="20"/>
      <c r="G5" s="20"/>
      <c r="H5" s="20"/>
      <c r="J5" s="95" t="s">
        <v>25</v>
      </c>
      <c r="K5" s="20"/>
    </row>
    <row r="6" spans="1:12" ht="16.5" customHeight="1">
      <c r="A6" s="37"/>
      <c r="B6" s="17"/>
      <c r="C6" s="17"/>
      <c r="I6" s="17"/>
      <c r="J6" s="18"/>
      <c r="K6" s="39"/>
    </row>
    <row r="7" spans="1:12" s="28" customFormat="1" ht="12.95" customHeight="1">
      <c r="A7" s="406" t="s">
        <v>371</v>
      </c>
      <c r="B7" s="202">
        <v>46112</v>
      </c>
      <c r="C7" s="202">
        <v>46022</v>
      </c>
      <c r="D7" s="202">
        <v>45930</v>
      </c>
      <c r="E7" s="202">
        <v>45838</v>
      </c>
      <c r="F7" s="202">
        <v>45747</v>
      </c>
      <c r="G7" s="202">
        <v>45657</v>
      </c>
      <c r="H7" s="202">
        <v>45565</v>
      </c>
      <c r="I7" s="202">
        <v>45473</v>
      </c>
      <c r="J7" s="203">
        <v>45382</v>
      </c>
      <c r="K7" s="39"/>
    </row>
    <row r="8" spans="1:12" ht="12.95" customHeight="1">
      <c r="A8" s="514" t="s">
        <v>406</v>
      </c>
      <c r="B8" s="515">
        <v>851015</v>
      </c>
      <c r="C8" s="515">
        <v>868265</v>
      </c>
      <c r="D8" s="515">
        <v>845920</v>
      </c>
      <c r="E8" s="515">
        <v>781219</v>
      </c>
      <c r="F8" s="515">
        <v>707371</v>
      </c>
      <c r="G8" s="515">
        <v>684411</v>
      </c>
      <c r="H8" s="515">
        <v>634254</v>
      </c>
      <c r="I8" s="515">
        <v>609697</v>
      </c>
      <c r="J8" s="516">
        <v>594436.13021638198</v>
      </c>
      <c r="K8" s="39"/>
      <c r="L8" s="18"/>
    </row>
    <row r="9" spans="1:12" ht="12.95" customHeight="1">
      <c r="A9" s="517" t="s">
        <v>407</v>
      </c>
      <c r="B9" s="470">
        <v>5024102</v>
      </c>
      <c r="C9" s="470">
        <v>5032974</v>
      </c>
      <c r="D9" s="470">
        <v>4702281</v>
      </c>
      <c r="E9" s="470">
        <v>4642547</v>
      </c>
      <c r="F9" s="470">
        <v>4132440</v>
      </c>
      <c r="G9" s="470">
        <v>4147704</v>
      </c>
      <c r="H9" s="470">
        <v>4028129</v>
      </c>
      <c r="I9" s="470">
        <v>3711189</v>
      </c>
      <c r="J9" s="508">
        <v>3574849.0344254994</v>
      </c>
      <c r="K9" s="39"/>
      <c r="L9" s="18"/>
    </row>
    <row r="10" spans="1:12" ht="12.95" customHeight="1">
      <c r="A10" s="518" t="s">
        <v>408</v>
      </c>
      <c r="B10" s="470">
        <v>1959184</v>
      </c>
      <c r="C10" s="470">
        <v>1939194</v>
      </c>
      <c r="D10" s="470">
        <v>1894045</v>
      </c>
      <c r="E10" s="470">
        <v>1839260</v>
      </c>
      <c r="F10" s="470">
        <v>1766123</v>
      </c>
      <c r="G10" s="470">
        <v>1770189</v>
      </c>
      <c r="H10" s="470">
        <v>1703650</v>
      </c>
      <c r="I10" s="470">
        <v>1638935</v>
      </c>
      <c r="J10" s="508">
        <v>1589583.5675084996</v>
      </c>
      <c r="K10" s="39"/>
      <c r="L10" s="18"/>
    </row>
    <row r="11" spans="1:12" ht="12.95" customHeight="1">
      <c r="A11" s="518" t="s">
        <v>409</v>
      </c>
      <c r="B11" s="470">
        <v>2282297</v>
      </c>
      <c r="C11" s="470">
        <v>2245774</v>
      </c>
      <c r="D11" s="470">
        <v>2003442</v>
      </c>
      <c r="E11" s="470">
        <v>1985334</v>
      </c>
      <c r="F11" s="470">
        <v>1635755</v>
      </c>
      <c r="G11" s="470">
        <v>1631927</v>
      </c>
      <c r="H11" s="470">
        <v>1574398</v>
      </c>
      <c r="I11" s="470">
        <v>1370751</v>
      </c>
      <c r="J11" s="508">
        <v>1308818.7325469998</v>
      </c>
      <c r="K11" s="39"/>
      <c r="L11" s="29"/>
    </row>
    <row r="12" spans="1:12" ht="12.95" customHeight="1">
      <c r="A12" s="518" t="s">
        <v>365</v>
      </c>
      <c r="B12" s="470">
        <v>19180</v>
      </c>
      <c r="C12" s="470">
        <v>15247</v>
      </c>
      <c r="D12" s="470">
        <v>4702</v>
      </c>
      <c r="E12" s="470">
        <v>38135</v>
      </c>
      <c r="F12" s="470">
        <v>4218</v>
      </c>
      <c r="G12" s="470">
        <v>5537</v>
      </c>
      <c r="H12" s="470">
        <v>2757</v>
      </c>
      <c r="I12" s="470">
        <v>7864</v>
      </c>
      <c r="J12" s="508">
        <v>8724.018825000001</v>
      </c>
      <c r="K12" s="39"/>
      <c r="L12" s="29"/>
    </row>
    <row r="13" spans="1:12" ht="12.95" customHeight="1">
      <c r="A13" s="518" t="s">
        <v>366</v>
      </c>
      <c r="B13" s="470">
        <v>763441</v>
      </c>
      <c r="C13" s="470">
        <v>832759</v>
      </c>
      <c r="D13" s="470">
        <v>800092</v>
      </c>
      <c r="E13" s="470">
        <v>779818</v>
      </c>
      <c r="F13" s="470">
        <v>726344</v>
      </c>
      <c r="G13" s="470">
        <v>740051</v>
      </c>
      <c r="H13" s="470">
        <v>747324</v>
      </c>
      <c r="I13" s="470">
        <v>693639</v>
      </c>
      <c r="J13" s="508">
        <v>667722.71554500004</v>
      </c>
      <c r="K13" s="39"/>
      <c r="L13" s="29"/>
    </row>
    <row r="14" spans="1:12" ht="12.95" customHeight="1">
      <c r="A14" s="517" t="s">
        <v>410</v>
      </c>
      <c r="B14" s="470">
        <v>1028150</v>
      </c>
      <c r="C14" s="470">
        <v>1028150</v>
      </c>
      <c r="D14" s="470">
        <v>1028149</v>
      </c>
      <c r="E14" s="470">
        <v>989075</v>
      </c>
      <c r="F14" s="470">
        <v>668150</v>
      </c>
      <c r="G14" s="470">
        <v>918149</v>
      </c>
      <c r="H14" s="470">
        <v>540393</v>
      </c>
      <c r="I14" s="470">
        <v>605980</v>
      </c>
      <c r="J14" s="508">
        <v>568150.00000000047</v>
      </c>
      <c r="K14" s="39"/>
      <c r="L14" s="29"/>
    </row>
    <row r="15" spans="1:12" ht="12" customHeight="1">
      <c r="A15" s="472" t="s">
        <v>412</v>
      </c>
      <c r="B15" s="519">
        <v>6903267</v>
      </c>
      <c r="C15" s="509">
        <v>6929389</v>
      </c>
      <c r="D15" s="509">
        <v>6576350</v>
      </c>
      <c r="E15" s="509">
        <v>6412841</v>
      </c>
      <c r="F15" s="509">
        <v>5507961</v>
      </c>
      <c r="G15" s="509">
        <v>5750264</v>
      </c>
      <c r="H15" s="509">
        <v>5202776</v>
      </c>
      <c r="I15" s="509">
        <v>4926866</v>
      </c>
      <c r="J15" s="507">
        <v>4737435.1646418814</v>
      </c>
      <c r="K15" s="39"/>
      <c r="L15" s="40"/>
    </row>
    <row r="16" spans="1:12" ht="12" customHeight="1">
      <c r="A16" s="517" t="s">
        <v>356</v>
      </c>
      <c r="B16" s="470">
        <v>0</v>
      </c>
      <c r="C16" s="470">
        <v>0</v>
      </c>
      <c r="D16" s="470">
        <v>0</v>
      </c>
      <c r="E16" s="470">
        <v>0</v>
      </c>
      <c r="F16" s="470">
        <v>0</v>
      </c>
      <c r="G16" s="470">
        <v>0</v>
      </c>
      <c r="H16" s="470">
        <v>0</v>
      </c>
      <c r="I16" s="470">
        <v>0</v>
      </c>
      <c r="J16" s="508">
        <v>0</v>
      </c>
      <c r="K16" s="39"/>
    </row>
    <row r="17" spans="1:12" ht="12" customHeight="1">
      <c r="A17" s="520" t="s">
        <v>357</v>
      </c>
      <c r="B17" s="470">
        <v>0</v>
      </c>
      <c r="C17" s="470">
        <v>0</v>
      </c>
      <c r="D17" s="470">
        <v>0</v>
      </c>
      <c r="E17" s="470">
        <v>0</v>
      </c>
      <c r="F17" s="470">
        <v>0</v>
      </c>
      <c r="G17" s="470">
        <v>0</v>
      </c>
      <c r="H17" s="470">
        <v>0</v>
      </c>
      <c r="I17" s="470">
        <v>0</v>
      </c>
      <c r="J17" s="508">
        <v>0</v>
      </c>
      <c r="K17" s="39"/>
    </row>
    <row r="18" spans="1:12" ht="12" customHeight="1">
      <c r="A18" s="520" t="s">
        <v>358</v>
      </c>
      <c r="B18" s="470">
        <v>0</v>
      </c>
      <c r="C18" s="470">
        <v>0</v>
      </c>
      <c r="D18" s="470">
        <v>0</v>
      </c>
      <c r="E18" s="470">
        <v>0</v>
      </c>
      <c r="F18" s="470">
        <v>0</v>
      </c>
      <c r="G18" s="470">
        <v>0</v>
      </c>
      <c r="H18" s="470">
        <v>0</v>
      </c>
      <c r="I18" s="470">
        <v>0</v>
      </c>
      <c r="J18" s="508">
        <v>0</v>
      </c>
      <c r="K18" s="39"/>
    </row>
    <row r="19" spans="1:12" s="35" customFormat="1" ht="12" customHeight="1">
      <c r="A19" s="520" t="s">
        <v>359</v>
      </c>
      <c r="B19" s="470">
        <v>0</v>
      </c>
      <c r="C19" s="470">
        <v>0</v>
      </c>
      <c r="D19" s="470">
        <v>0</v>
      </c>
      <c r="E19" s="470">
        <v>0</v>
      </c>
      <c r="F19" s="470">
        <v>0</v>
      </c>
      <c r="G19" s="470">
        <v>0</v>
      </c>
      <c r="H19" s="470">
        <v>0</v>
      </c>
      <c r="I19" s="470">
        <v>0</v>
      </c>
      <c r="J19" s="508">
        <v>0</v>
      </c>
      <c r="K19" s="39"/>
    </row>
    <row r="20" spans="1:12" ht="12.95" customHeight="1">
      <c r="A20" s="517" t="s">
        <v>360</v>
      </c>
      <c r="B20" s="470">
        <v>0</v>
      </c>
      <c r="C20" s="470">
        <v>0</v>
      </c>
      <c r="D20" s="470">
        <v>0</v>
      </c>
      <c r="E20" s="470">
        <v>0</v>
      </c>
      <c r="F20" s="470">
        <v>0</v>
      </c>
      <c r="G20" s="470">
        <v>0</v>
      </c>
      <c r="H20" s="470">
        <v>0</v>
      </c>
      <c r="I20" s="470">
        <v>0</v>
      </c>
      <c r="J20" s="508">
        <v>0</v>
      </c>
      <c r="K20" s="39"/>
      <c r="L20" s="18"/>
    </row>
    <row r="21" spans="1:12" ht="12.95" customHeight="1">
      <c r="A21" s="517" t="s">
        <v>411</v>
      </c>
      <c r="B21" s="470">
        <v>4407701</v>
      </c>
      <c r="C21" s="470">
        <v>4313393</v>
      </c>
      <c r="D21" s="470">
        <v>4185685</v>
      </c>
      <c r="E21" s="470">
        <v>3986433</v>
      </c>
      <c r="F21" s="470">
        <v>3773722</v>
      </c>
      <c r="G21" s="470">
        <v>3583144</v>
      </c>
      <c r="H21" s="470">
        <v>3035958</v>
      </c>
      <c r="I21" s="470">
        <v>2878352</v>
      </c>
      <c r="J21" s="508">
        <v>2823700.7153547527</v>
      </c>
      <c r="K21" s="39"/>
    </row>
    <row r="22" spans="1:12" ht="12.95" customHeight="1">
      <c r="A22" s="517" t="s">
        <v>410</v>
      </c>
      <c r="B22" s="470">
        <v>187163</v>
      </c>
      <c r="C22" s="470">
        <v>106921</v>
      </c>
      <c r="D22" s="470">
        <v>111857</v>
      </c>
      <c r="E22" s="470">
        <v>158308</v>
      </c>
      <c r="F22" s="470">
        <v>115514</v>
      </c>
      <c r="G22" s="470">
        <v>140509</v>
      </c>
      <c r="H22" s="470">
        <v>105508</v>
      </c>
      <c r="I22" s="470">
        <v>124023</v>
      </c>
      <c r="J22" s="508">
        <v>125129.28866853938</v>
      </c>
      <c r="K22" s="39"/>
    </row>
    <row r="23" spans="1:12" ht="12.95" customHeight="1">
      <c r="A23" s="521" t="s">
        <v>413</v>
      </c>
      <c r="B23" s="519">
        <v>4594864</v>
      </c>
      <c r="C23" s="519">
        <v>4420314</v>
      </c>
      <c r="D23" s="519">
        <v>4297542</v>
      </c>
      <c r="E23" s="519">
        <v>4144741</v>
      </c>
      <c r="F23" s="519">
        <v>3889236</v>
      </c>
      <c r="G23" s="519">
        <v>3723653</v>
      </c>
      <c r="H23" s="519">
        <v>3141466</v>
      </c>
      <c r="I23" s="519">
        <v>3002375</v>
      </c>
      <c r="J23" s="507">
        <v>2948830.0040232921</v>
      </c>
      <c r="K23" s="39"/>
      <c r="L23" s="41"/>
    </row>
    <row r="24" spans="1:12" ht="12.95" customHeight="1">
      <c r="A24" s="522" t="s">
        <v>402</v>
      </c>
      <c r="B24" s="491">
        <v>1.5023876658808617</v>
      </c>
      <c r="C24" s="491">
        <v>1.5676237027505286</v>
      </c>
      <c r="D24" s="491">
        <v>1.530258459370496</v>
      </c>
      <c r="E24" s="491">
        <v>1.5472235780233312</v>
      </c>
      <c r="F24" s="491">
        <v>1.4162064220325019</v>
      </c>
      <c r="G24" s="491">
        <v>1.5442534521879456</v>
      </c>
      <c r="H24" s="491">
        <v>1.6561618047115583</v>
      </c>
      <c r="I24" s="491">
        <v>1.6409895499396312</v>
      </c>
      <c r="J24" s="492">
        <v>1.6065473961463603</v>
      </c>
      <c r="K24" s="39"/>
    </row>
    <row r="25" spans="1:12" ht="12" customHeight="1">
      <c r="A25" s="489" t="s">
        <v>405</v>
      </c>
      <c r="D25" s="18"/>
      <c r="E25" s="18"/>
      <c r="F25" s="18"/>
      <c r="G25" s="18"/>
      <c r="H25" s="18"/>
      <c r="I25" s="18"/>
      <c r="J25" s="18"/>
      <c r="K25" s="39"/>
      <c r="L25" s="41"/>
    </row>
    <row r="26" spans="1:12" ht="12" customHeight="1">
      <c r="A26" s="37"/>
      <c r="B26" s="17"/>
      <c r="C26" s="17"/>
      <c r="I26" s="17"/>
      <c r="J26" s="17"/>
      <c r="K26" s="39"/>
    </row>
    <row r="27" spans="1:12" ht="18.75">
      <c r="A27" s="461" t="s">
        <v>404</v>
      </c>
      <c r="B27" s="20"/>
      <c r="C27" s="20"/>
      <c r="D27" s="20"/>
      <c r="E27" s="20"/>
      <c r="F27" s="20"/>
      <c r="G27" s="20"/>
      <c r="H27" s="20"/>
      <c r="I27" s="20"/>
      <c r="J27" s="20"/>
    </row>
    <row r="28" spans="1:12" ht="12" customHeight="1">
      <c r="B28" s="17"/>
      <c r="C28" s="17"/>
    </row>
    <row r="29" spans="1:12" ht="12" customHeight="1">
      <c r="A29" s="406" t="s">
        <v>371</v>
      </c>
      <c r="B29" s="202">
        <v>46022</v>
      </c>
      <c r="C29" s="202">
        <v>45657</v>
      </c>
      <c r="D29" s="202">
        <v>45291</v>
      </c>
      <c r="E29" s="202">
        <v>44926</v>
      </c>
      <c r="F29" s="203">
        <v>44561</v>
      </c>
    </row>
    <row r="30" spans="1:12" ht="12" customHeight="1">
      <c r="A30" s="514" t="s">
        <v>406</v>
      </c>
      <c r="B30" s="515">
        <v>868265</v>
      </c>
      <c r="C30" s="515">
        <v>684411</v>
      </c>
      <c r="D30" s="515">
        <v>557560.85482522892</v>
      </c>
      <c r="E30" s="515">
        <v>473930.54510054301</v>
      </c>
      <c r="F30" s="516">
        <v>366983.83158053778</v>
      </c>
    </row>
    <row r="31" spans="1:12" ht="12" customHeight="1">
      <c r="A31" s="517" t="s">
        <v>407</v>
      </c>
      <c r="B31" s="470">
        <v>5032974</v>
      </c>
      <c r="C31" s="470">
        <v>4147704</v>
      </c>
      <c r="D31" s="470">
        <v>3532903.5908270008</v>
      </c>
      <c r="E31" s="470">
        <v>2798964.414624372</v>
      </c>
      <c r="F31" s="508">
        <v>2784841.1721523749</v>
      </c>
      <c r="J31" s="39"/>
    </row>
    <row r="32" spans="1:12" ht="12" customHeight="1">
      <c r="A32" s="518" t="s">
        <v>408</v>
      </c>
      <c r="B32" s="470">
        <v>1939194</v>
      </c>
      <c r="C32" s="470">
        <v>1770189</v>
      </c>
      <c r="D32" s="470">
        <v>1552929.2842570005</v>
      </c>
      <c r="E32" s="470">
        <v>1382935.6080743729</v>
      </c>
      <c r="F32" s="508">
        <v>1174787.5155963737</v>
      </c>
    </row>
    <row r="33" spans="1:10" ht="12" customHeight="1">
      <c r="A33" s="518" t="s">
        <v>409</v>
      </c>
      <c r="B33" s="470">
        <v>2245774</v>
      </c>
      <c r="C33" s="470">
        <v>1631927</v>
      </c>
      <c r="D33" s="470">
        <v>1290657.8670900001</v>
      </c>
      <c r="E33" s="470">
        <v>853642.99334999931</v>
      </c>
      <c r="F33" s="508">
        <v>811552.42505100113</v>
      </c>
    </row>
    <row r="34" spans="1:10" ht="11.25" customHeight="1">
      <c r="A34" s="518" t="s">
        <v>365</v>
      </c>
      <c r="B34" s="470">
        <v>15247</v>
      </c>
      <c r="C34" s="470">
        <v>5537</v>
      </c>
      <c r="D34" s="470">
        <v>5413.3178199999993</v>
      </c>
      <c r="E34" s="470">
        <v>61278.424780000023</v>
      </c>
      <c r="F34" s="508">
        <v>210069.84808999993</v>
      </c>
    </row>
    <row r="35" spans="1:10" ht="12" customHeight="1">
      <c r="A35" s="518" t="s">
        <v>366</v>
      </c>
      <c r="B35" s="470">
        <v>832759</v>
      </c>
      <c r="C35" s="470">
        <v>740051</v>
      </c>
      <c r="D35" s="470">
        <v>683903.12166000006</v>
      </c>
      <c r="E35" s="470">
        <v>501107.38841999957</v>
      </c>
      <c r="F35" s="508">
        <v>588431.38341500005</v>
      </c>
    </row>
    <row r="36" spans="1:10" ht="12" customHeight="1">
      <c r="A36" s="517" t="s">
        <v>410</v>
      </c>
      <c r="B36" s="470">
        <v>1028150</v>
      </c>
      <c r="C36" s="470">
        <v>918149</v>
      </c>
      <c r="D36" s="470">
        <v>568150.00000000093</v>
      </c>
      <c r="E36" s="470">
        <v>523679.16699999943</v>
      </c>
      <c r="F36" s="508">
        <v>550000.00000000047</v>
      </c>
    </row>
    <row r="37" spans="1:10" ht="12" customHeight="1">
      <c r="A37" s="472" t="s">
        <v>412</v>
      </c>
      <c r="B37" s="519">
        <v>6929389</v>
      </c>
      <c r="C37" s="519">
        <v>5750264</v>
      </c>
      <c r="D37" s="519">
        <v>4658614.4456522306</v>
      </c>
      <c r="E37" s="519">
        <v>3796574.1267249146</v>
      </c>
      <c r="F37" s="507">
        <v>3701825.0037329132</v>
      </c>
    </row>
    <row r="38" spans="1:10" ht="12" customHeight="1">
      <c r="A38" s="517" t="s">
        <v>356</v>
      </c>
      <c r="B38" s="470">
        <v>0</v>
      </c>
      <c r="C38" s="470">
        <v>0</v>
      </c>
      <c r="D38" s="470">
        <v>0</v>
      </c>
      <c r="E38" s="470">
        <v>0</v>
      </c>
      <c r="F38" s="508">
        <v>0</v>
      </c>
    </row>
    <row r="39" spans="1:10" ht="12" customHeight="1">
      <c r="A39" s="520" t="s">
        <v>357</v>
      </c>
      <c r="B39" s="470">
        <v>0</v>
      </c>
      <c r="C39" s="470">
        <v>0</v>
      </c>
      <c r="D39" s="470">
        <v>0</v>
      </c>
      <c r="E39" s="470">
        <v>0</v>
      </c>
      <c r="F39" s="508">
        <v>0</v>
      </c>
      <c r="J39" s="21"/>
    </row>
    <row r="40" spans="1:10" ht="12" customHeight="1">
      <c r="A40" s="520" t="s">
        <v>358</v>
      </c>
      <c r="B40" s="470">
        <v>0</v>
      </c>
      <c r="C40" s="470">
        <v>0</v>
      </c>
      <c r="D40" s="470">
        <v>0</v>
      </c>
      <c r="E40" s="470">
        <v>0</v>
      </c>
      <c r="F40" s="508">
        <v>0</v>
      </c>
      <c r="J40" s="21"/>
    </row>
    <row r="41" spans="1:10" ht="12" customHeight="1">
      <c r="A41" s="520" t="s">
        <v>359</v>
      </c>
      <c r="B41" s="470">
        <v>0</v>
      </c>
      <c r="C41" s="470">
        <v>0</v>
      </c>
      <c r="D41" s="470">
        <v>0</v>
      </c>
      <c r="E41" s="470">
        <v>0</v>
      </c>
      <c r="F41" s="508">
        <v>0</v>
      </c>
      <c r="J41" s="21"/>
    </row>
    <row r="42" spans="1:10" ht="12" customHeight="1">
      <c r="A42" s="517" t="s">
        <v>360</v>
      </c>
      <c r="B42" s="470">
        <v>0</v>
      </c>
      <c r="C42" s="470">
        <v>0</v>
      </c>
      <c r="D42" s="470">
        <v>0</v>
      </c>
      <c r="E42" s="470">
        <v>0</v>
      </c>
      <c r="F42" s="508">
        <v>0</v>
      </c>
      <c r="I42" s="42"/>
      <c r="J42" s="42"/>
    </row>
    <row r="43" spans="1:10" ht="12" customHeight="1">
      <c r="A43" s="517" t="s">
        <v>411</v>
      </c>
      <c r="B43" s="470">
        <v>4313393</v>
      </c>
      <c r="C43" s="470">
        <v>3583144</v>
      </c>
      <c r="D43" s="470">
        <v>2749440.941546001</v>
      </c>
      <c r="E43" s="470">
        <v>2488771.0295264716</v>
      </c>
      <c r="F43" s="508">
        <v>2138853.9000569303</v>
      </c>
    </row>
    <row r="44" spans="1:10" ht="12" customHeight="1">
      <c r="A44" s="517" t="s">
        <v>410</v>
      </c>
      <c r="B44" s="470">
        <v>106921</v>
      </c>
      <c r="C44" s="470">
        <v>140509</v>
      </c>
      <c r="D44" s="470">
        <v>158589.15285598719</v>
      </c>
      <c r="E44" s="470">
        <v>147889.39475001479</v>
      </c>
      <c r="F44" s="508">
        <v>126585.92772838147</v>
      </c>
    </row>
    <row r="45" spans="1:10" ht="12" customHeight="1">
      <c r="A45" s="521" t="s">
        <v>413</v>
      </c>
      <c r="B45" s="519">
        <v>4420314</v>
      </c>
      <c r="C45" s="519">
        <v>3723653</v>
      </c>
      <c r="D45" s="519">
        <v>2908030.0944019882</v>
      </c>
      <c r="E45" s="519">
        <v>2636660.4242764865</v>
      </c>
      <c r="F45" s="507">
        <v>2265439.8277853117</v>
      </c>
    </row>
    <row r="46" spans="1:10" ht="12" customHeight="1">
      <c r="A46" s="522" t="s">
        <v>402</v>
      </c>
      <c r="B46" s="523">
        <v>1.5676237027505286</v>
      </c>
      <c r="C46" s="523">
        <v>1.5442534521879456</v>
      </c>
      <c r="D46" s="523">
        <v>1.6019828868415598</v>
      </c>
      <c r="E46" s="523">
        <v>1.4399177428267862</v>
      </c>
      <c r="F46" s="524">
        <v>1.6340425193953652</v>
      </c>
    </row>
    <row r="47" spans="1:10" ht="12" customHeight="1">
      <c r="A47" s="489" t="s">
        <v>405</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0224151B-3F00-4277-B8B0-9FD1CE41B709}">
      <formula1>quarterly_date</formula1>
    </dataValidation>
  </dataValidations>
  <hyperlinks>
    <hyperlink ref="J5" location="Cont!A1" display="back" xr:uid="{8BF98B43-9BE3-440B-9D81-1C2C3580B097}"/>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60"/>
  <sheetViews>
    <sheetView showGridLines="0"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33203125" style="17" customWidth="1"/>
    <col min="12" max="12" width="9.164062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19"/>
      <c r="E6" s="19"/>
      <c r="F6" s="19"/>
      <c r="G6" s="19"/>
      <c r="H6" s="19"/>
      <c r="I6" s="19"/>
      <c r="J6" s="19"/>
      <c r="L6" s="24"/>
    </row>
    <row r="7" spans="1:12" s="28" customFormat="1" ht="12" customHeight="1">
      <c r="A7" s="173" t="s">
        <v>27</v>
      </c>
      <c r="B7" s="174" t="s">
        <v>529</v>
      </c>
      <c r="C7" s="174" t="s">
        <v>530</v>
      </c>
      <c r="D7" s="174" t="s">
        <v>531</v>
      </c>
      <c r="E7" s="174" t="s">
        <v>532</v>
      </c>
      <c r="F7" s="174" t="s">
        <v>533</v>
      </c>
      <c r="G7" s="174" t="s">
        <v>470</v>
      </c>
      <c r="H7" s="174" t="s">
        <v>471</v>
      </c>
      <c r="I7" s="174" t="s">
        <v>472</v>
      </c>
      <c r="J7" s="175" t="s">
        <v>473</v>
      </c>
    </row>
    <row r="8" spans="1:12" s="30" customFormat="1" ht="12" hidden="1" customHeight="1" outlineLevel="1">
      <c r="A8" s="161" t="s">
        <v>28</v>
      </c>
      <c r="B8" s="29">
        <v>87702.232649999991</v>
      </c>
      <c r="C8" s="29">
        <v>87438.155930000008</v>
      </c>
      <c r="D8" s="29">
        <v>86657.428950000016</v>
      </c>
      <c r="E8" s="29">
        <v>86466.323840000012</v>
      </c>
      <c r="F8" s="29">
        <v>92461.963770000017</v>
      </c>
      <c r="G8" s="29">
        <v>101512.55373000001</v>
      </c>
      <c r="H8" s="29">
        <v>101706.28244000001</v>
      </c>
      <c r="I8" s="29">
        <v>102812.40704999999</v>
      </c>
      <c r="J8" s="162">
        <v>100940.65194000001</v>
      </c>
    </row>
    <row r="9" spans="1:12" s="30" customFormat="1" ht="12" hidden="1" customHeight="1" outlineLevel="1">
      <c r="A9" s="161" t="s">
        <v>29</v>
      </c>
      <c r="B9" s="29">
        <v>-37080.985259999994</v>
      </c>
      <c r="C9" s="29">
        <v>-37336.683899999996</v>
      </c>
      <c r="D9" s="29">
        <v>-37718.982799999998</v>
      </c>
      <c r="E9" s="29">
        <v>-35344.644260000008</v>
      </c>
      <c r="F9" s="29">
        <v>-36372.145490000003</v>
      </c>
      <c r="G9" s="29">
        <v>-40107.52825000001</v>
      </c>
      <c r="H9" s="29">
        <v>-38243.394129999993</v>
      </c>
      <c r="I9" s="29">
        <v>-36743.576910000003</v>
      </c>
      <c r="J9" s="162">
        <v>-34762.151970000006</v>
      </c>
    </row>
    <row r="10" spans="1:12" s="33" customFormat="1" ht="12" customHeight="1" collapsed="1">
      <c r="A10" s="163" t="s">
        <v>30</v>
      </c>
      <c r="B10" s="147">
        <v>50621.247389999997</v>
      </c>
      <c r="C10" s="147">
        <v>50101.472030000012</v>
      </c>
      <c r="D10" s="147">
        <v>48938.446150000018</v>
      </c>
      <c r="E10" s="147">
        <v>51121.679580000004</v>
      </c>
      <c r="F10" s="147">
        <v>56089.818280000014</v>
      </c>
      <c r="G10" s="147">
        <v>61405.025480000004</v>
      </c>
      <c r="H10" s="147">
        <v>63462.888310000017</v>
      </c>
      <c r="I10" s="147">
        <v>66068.830139999991</v>
      </c>
      <c r="J10" s="164">
        <v>66178.499970000004</v>
      </c>
      <c r="L10" s="24"/>
    </row>
    <row r="11" spans="1:12" s="30" customFormat="1" ht="12" hidden="1" customHeight="1" outlineLevel="1">
      <c r="A11" s="165" t="s">
        <v>31</v>
      </c>
      <c r="B11" s="147">
        <v>17182.7883</v>
      </c>
      <c r="C11" s="147">
        <v>17679.89385</v>
      </c>
      <c r="D11" s="147">
        <v>18126.247749999999</v>
      </c>
      <c r="E11" s="147">
        <v>18202.518520000001</v>
      </c>
      <c r="F11" s="147">
        <v>16292.943879999999</v>
      </c>
      <c r="G11" s="147">
        <v>17104.65696</v>
      </c>
      <c r="H11" s="147">
        <v>16695.4424</v>
      </c>
      <c r="I11" s="147">
        <v>15934.514479999998</v>
      </c>
      <c r="J11" s="164">
        <v>15385.665770000001</v>
      </c>
    </row>
    <row r="12" spans="1:12" s="30" customFormat="1" ht="12" hidden="1" customHeight="1" outlineLevel="1">
      <c r="A12" s="165" t="s">
        <v>32</v>
      </c>
      <c r="B12" s="147">
        <v>-5803.8456300000007</v>
      </c>
      <c r="C12" s="147">
        <v>-4743.2387900000012</v>
      </c>
      <c r="D12" s="147">
        <v>-6453.3717700000016</v>
      </c>
      <c r="E12" s="147">
        <v>-6360.4555199999995</v>
      </c>
      <c r="F12" s="147">
        <v>-5822.5799800000004</v>
      </c>
      <c r="G12" s="147">
        <v>-3554.8246100000001</v>
      </c>
      <c r="H12" s="147">
        <v>-5877.0293199999996</v>
      </c>
      <c r="I12" s="147">
        <v>-5450.3905000000004</v>
      </c>
      <c r="J12" s="164">
        <v>-5150.1415900000002</v>
      </c>
    </row>
    <row r="13" spans="1:12" s="33" customFormat="1" ht="12" customHeight="1" collapsed="1">
      <c r="A13" s="163" t="s">
        <v>33</v>
      </c>
      <c r="B13" s="147">
        <v>11378.94267</v>
      </c>
      <c r="C13" s="147">
        <v>12936.655059999999</v>
      </c>
      <c r="D13" s="147">
        <v>11672.875979999997</v>
      </c>
      <c r="E13" s="147">
        <v>11842.063000000002</v>
      </c>
      <c r="F13" s="147">
        <v>10470.363899999998</v>
      </c>
      <c r="G13" s="147">
        <v>13549.832350000001</v>
      </c>
      <c r="H13" s="147">
        <v>10818.41308</v>
      </c>
      <c r="I13" s="147">
        <v>10484.123979999997</v>
      </c>
      <c r="J13" s="164">
        <v>10235.52418</v>
      </c>
      <c r="L13" s="24"/>
    </row>
    <row r="14" spans="1:12" s="33" customFormat="1" ht="12" hidden="1" customHeight="1" outlineLevel="1">
      <c r="A14" s="165" t="s">
        <v>515</v>
      </c>
      <c r="B14" s="147">
        <v>-3529.84627</v>
      </c>
      <c r="C14" s="147">
        <v>-3807.1318100000003</v>
      </c>
      <c r="D14" s="147">
        <v>-3951.18687</v>
      </c>
      <c r="E14" s="147">
        <v>-4406.5906599999998</v>
      </c>
      <c r="F14" s="147">
        <v>-5442.9369999999999</v>
      </c>
      <c r="G14" s="147">
        <v>-4653.7839299999996</v>
      </c>
      <c r="H14" s="147">
        <v>-3473.23882</v>
      </c>
      <c r="I14" s="147">
        <v>-6008.4340600000005</v>
      </c>
      <c r="J14" s="164">
        <v>-5929.9798499999997</v>
      </c>
      <c r="L14" s="24"/>
    </row>
    <row r="15" spans="1:12" s="33" customFormat="1" ht="12" hidden="1" customHeight="1" outlineLevel="1">
      <c r="A15" s="165" t="s">
        <v>516</v>
      </c>
      <c r="B15" s="147">
        <v>-2042.1793500000001</v>
      </c>
      <c r="C15" s="147">
        <v>-2290.8802900000001</v>
      </c>
      <c r="D15" s="147">
        <v>-2080.2920800000002</v>
      </c>
      <c r="E15" s="147">
        <v>-1828.9339000000002</v>
      </c>
      <c r="F15" s="147">
        <v>-2181.0265900000004</v>
      </c>
      <c r="G15" s="147">
        <v>-1950.1987499999998</v>
      </c>
      <c r="H15" s="147">
        <v>-2078.0213200000003</v>
      </c>
      <c r="I15" s="147">
        <v>-2251.7941099999998</v>
      </c>
      <c r="J15" s="164">
        <v>-2364.9279100000003</v>
      </c>
      <c r="L15" s="24"/>
    </row>
    <row r="16" spans="1:12" s="33" customFormat="1" ht="12" customHeight="1" collapsed="1">
      <c r="A16" s="163" t="s">
        <v>517</v>
      </c>
      <c r="B16" s="147">
        <v>-5572.0256200000003</v>
      </c>
      <c r="C16" s="147">
        <v>-6098.0120999999999</v>
      </c>
      <c r="D16" s="147">
        <v>-6031.4789500000006</v>
      </c>
      <c r="E16" s="147">
        <v>-6235.5245599999998</v>
      </c>
      <c r="F16" s="147">
        <v>-7623.9635900000003</v>
      </c>
      <c r="G16" s="147">
        <v>-6603.9826799999992</v>
      </c>
      <c r="H16" s="147">
        <v>-5551.2601400000003</v>
      </c>
      <c r="I16" s="147">
        <v>-8260.2281700000003</v>
      </c>
      <c r="J16" s="164">
        <v>-8294.9077600000001</v>
      </c>
      <c r="L16" s="24"/>
    </row>
    <row r="17" spans="1:12" ht="12" customHeight="1">
      <c r="A17" s="166" t="s">
        <v>34</v>
      </c>
      <c r="B17" s="147">
        <v>-2412.8387300000004</v>
      </c>
      <c r="C17" s="147">
        <v>60.568999999999534</v>
      </c>
      <c r="D17" s="147">
        <v>415.97564000000079</v>
      </c>
      <c r="E17" s="147">
        <v>-194.90600000000015</v>
      </c>
      <c r="F17" s="147">
        <v>1017.7084299999988</v>
      </c>
      <c r="G17" s="147">
        <v>-267.73912000000036</v>
      </c>
      <c r="H17" s="147">
        <v>648.20183000000009</v>
      </c>
      <c r="I17" s="147">
        <v>-174.16418999999993</v>
      </c>
      <c r="J17" s="164">
        <v>374.71050999999989</v>
      </c>
      <c r="L17" s="24"/>
    </row>
    <row r="18" spans="1:12" ht="12" customHeight="1">
      <c r="A18" s="166" t="s">
        <v>35</v>
      </c>
      <c r="B18" s="147">
        <v>16.329719999999998</v>
      </c>
      <c r="C18" s="147">
        <v>17.573349999999987</v>
      </c>
      <c r="D18" s="147">
        <v>36.367910000000009</v>
      </c>
      <c r="E18" s="147">
        <v>64.138700000000028</v>
      </c>
      <c r="F18" s="147">
        <v>23.440730000000013</v>
      </c>
      <c r="G18" s="147">
        <v>700.70529000000022</v>
      </c>
      <c r="H18" s="147">
        <v>384.85053000000005</v>
      </c>
      <c r="I18" s="147">
        <v>661.38016999999991</v>
      </c>
      <c r="J18" s="164">
        <v>292.36955</v>
      </c>
      <c r="L18" s="24"/>
    </row>
    <row r="19" spans="1:12" ht="12.95" customHeight="1">
      <c r="A19" s="176" t="s">
        <v>205</v>
      </c>
      <c r="B19" s="177">
        <v>54031.655429999992</v>
      </c>
      <c r="C19" s="177">
        <v>57018.257340000011</v>
      </c>
      <c r="D19" s="177">
        <v>55032.186730000016</v>
      </c>
      <c r="E19" s="177">
        <v>56597.450720000008</v>
      </c>
      <c r="F19" s="177">
        <v>59977.367750000019</v>
      </c>
      <c r="G19" s="177">
        <v>68783.841320000007</v>
      </c>
      <c r="H19" s="177">
        <v>69763.093610000025</v>
      </c>
      <c r="I19" s="177">
        <v>68779.941929999986</v>
      </c>
      <c r="J19" s="178">
        <v>68786.196450000018</v>
      </c>
      <c r="L19" s="24"/>
    </row>
    <row r="20" spans="1:12" ht="12" customHeight="1">
      <c r="A20" s="166" t="s">
        <v>36</v>
      </c>
      <c r="B20" s="76">
        <v>-16771.254570000001</v>
      </c>
      <c r="C20" s="76">
        <v>-15137.937059999998</v>
      </c>
      <c r="D20" s="76">
        <v>-13898.274719999999</v>
      </c>
      <c r="E20" s="76">
        <v>-14747.36951</v>
      </c>
      <c r="F20" s="76">
        <v>-14675.455959999998</v>
      </c>
      <c r="G20" s="76">
        <v>-14919.281550000002</v>
      </c>
      <c r="H20" s="76">
        <v>-12544.361649999999</v>
      </c>
      <c r="I20" s="76">
        <v>-13866.33491</v>
      </c>
      <c r="J20" s="167">
        <v>-12778.33424</v>
      </c>
    </row>
    <row r="21" spans="1:12" ht="12" customHeight="1">
      <c r="A21" s="166" t="s">
        <v>37</v>
      </c>
      <c r="B21" s="76">
        <v>-363.25269000000009</v>
      </c>
      <c r="C21" s="76">
        <v>-352.80768</v>
      </c>
      <c r="D21" s="76">
        <v>-282.9495</v>
      </c>
      <c r="E21" s="76">
        <v>-311.59629999999999</v>
      </c>
      <c r="F21" s="76">
        <v>-346.36627000000004</v>
      </c>
      <c r="G21" s="76">
        <v>-274.81070000000005</v>
      </c>
      <c r="H21" s="76">
        <v>-440.04236000000003</v>
      </c>
      <c r="I21" s="76">
        <v>-428.42507999999998</v>
      </c>
      <c r="J21" s="167">
        <v>-456.58716999999996</v>
      </c>
    </row>
    <row r="22" spans="1:12" ht="12" customHeight="1">
      <c r="A22" s="166" t="s">
        <v>38</v>
      </c>
      <c r="B22" s="76">
        <v>-3100.3376399999997</v>
      </c>
      <c r="C22" s="76">
        <v>-2783.7453699999996</v>
      </c>
      <c r="D22" s="76">
        <v>-2669.1828500000001</v>
      </c>
      <c r="E22" s="76">
        <v>-2588.4765200000002</v>
      </c>
      <c r="F22" s="76">
        <v>-2169.1472599999997</v>
      </c>
      <c r="G22" s="76">
        <v>-2387.1448</v>
      </c>
      <c r="H22" s="76">
        <v>-2222.9498599999997</v>
      </c>
      <c r="I22" s="76">
        <v>-1883.8960099999993</v>
      </c>
      <c r="J22" s="167">
        <v>-1589.0326599999996</v>
      </c>
    </row>
    <row r="23" spans="1:12" ht="12" customHeight="1">
      <c r="A23" s="166" t="s">
        <v>39</v>
      </c>
      <c r="B23" s="76">
        <v>-794.93551000000002</v>
      </c>
      <c r="C23" s="76">
        <v>-1079.40281</v>
      </c>
      <c r="D23" s="76">
        <v>-702.88603999999998</v>
      </c>
      <c r="E23" s="76">
        <v>-876.84767000000022</v>
      </c>
      <c r="F23" s="76">
        <v>-941.22168999999997</v>
      </c>
      <c r="G23" s="76">
        <v>-1592.3768600000001</v>
      </c>
      <c r="H23" s="76">
        <v>-1131.7124100000001</v>
      </c>
      <c r="I23" s="76">
        <v>-647.71493000000009</v>
      </c>
      <c r="J23" s="167">
        <v>-483.01393000000002</v>
      </c>
    </row>
    <row r="24" spans="1:12" ht="12" customHeight="1">
      <c r="A24" s="166" t="s">
        <v>40</v>
      </c>
      <c r="B24" s="76">
        <v>-6376.254069999999</v>
      </c>
      <c r="C24" s="76">
        <v>-6446.535319999999</v>
      </c>
      <c r="D24" s="76">
        <v>-6166.0182899999991</v>
      </c>
      <c r="E24" s="76">
        <v>-5936.1995699999989</v>
      </c>
      <c r="F24" s="76">
        <v>-5521.8236999999999</v>
      </c>
      <c r="G24" s="76">
        <v>-7339.4628499999999</v>
      </c>
      <c r="H24" s="76">
        <v>-6493.0813700000017</v>
      </c>
      <c r="I24" s="76">
        <v>-6398.6680199999992</v>
      </c>
      <c r="J24" s="167">
        <v>-7496.6183300000002</v>
      </c>
    </row>
    <row r="25" spans="1:12" ht="12.95" customHeight="1">
      <c r="A25" s="176" t="s">
        <v>41</v>
      </c>
      <c r="B25" s="177">
        <v>-27406.034480000002</v>
      </c>
      <c r="C25" s="177">
        <v>-25800.428239999997</v>
      </c>
      <c r="D25" s="177">
        <v>-23719.311400000002</v>
      </c>
      <c r="E25" s="177">
        <v>-24460.489569999998</v>
      </c>
      <c r="F25" s="177">
        <v>-23654.014879999995</v>
      </c>
      <c r="G25" s="177">
        <v>-26513.076760000004</v>
      </c>
      <c r="H25" s="177">
        <v>-22832.147649999999</v>
      </c>
      <c r="I25" s="177">
        <v>-23225.038949999995</v>
      </c>
      <c r="J25" s="178">
        <v>-22803.586329999998</v>
      </c>
      <c r="L25" s="24"/>
    </row>
    <row r="26" spans="1:12" ht="12.95" customHeight="1">
      <c r="A26" s="168" t="s">
        <v>43</v>
      </c>
      <c r="B26" s="148">
        <v>26625.62094999999</v>
      </c>
      <c r="C26" s="148">
        <v>31217.829100000014</v>
      </c>
      <c r="D26" s="148">
        <v>31312.875330000013</v>
      </c>
      <c r="E26" s="148">
        <v>32136.96115000001</v>
      </c>
      <c r="F26" s="148">
        <v>36323.352870000024</v>
      </c>
      <c r="G26" s="148">
        <v>42270.764560000003</v>
      </c>
      <c r="H26" s="148">
        <v>46930.945960000026</v>
      </c>
      <c r="I26" s="148">
        <v>45554.902979999992</v>
      </c>
      <c r="J26" s="169">
        <v>45982.610120000019</v>
      </c>
    </row>
    <row r="27" spans="1:12" ht="12" customHeight="1">
      <c r="A27" s="166" t="s">
        <v>196</v>
      </c>
      <c r="B27" s="76">
        <v>-248.76646999999994</v>
      </c>
      <c r="C27" s="76">
        <v>2339.9140400000006</v>
      </c>
      <c r="D27" s="76">
        <v>-1422.6121700000003</v>
      </c>
      <c r="E27" s="76">
        <v>4080.67526</v>
      </c>
      <c r="F27" s="76">
        <v>-4921.5597699999998</v>
      </c>
      <c r="G27" s="76">
        <v>-1018.9115799999996</v>
      </c>
      <c r="H27" s="76">
        <v>-7092.5852699999996</v>
      </c>
      <c r="I27" s="76">
        <v>-4858.5516500000003</v>
      </c>
      <c r="J27" s="167">
        <v>-2806.5822599999997</v>
      </c>
      <c r="L27" s="24"/>
    </row>
    <row r="28" spans="1:12" ht="12" customHeight="1">
      <c r="A28" s="166" t="s">
        <v>44</v>
      </c>
      <c r="B28" s="76">
        <v>-6197.5490500000005</v>
      </c>
      <c r="C28" s="76">
        <v>-5853.2688600000001</v>
      </c>
      <c r="D28" s="76">
        <v>-5399.2245700000003</v>
      </c>
      <c r="E28" s="76">
        <v>-6558.98819</v>
      </c>
      <c r="F28" s="76">
        <v>-6167.0875699999997</v>
      </c>
      <c r="G28" s="76">
        <v>-6460.2595300000003</v>
      </c>
      <c r="H28" s="76">
        <v>-5740.4240600000003</v>
      </c>
      <c r="I28" s="76">
        <v>-5860.8128900000002</v>
      </c>
      <c r="J28" s="167">
        <v>-6381.7005700000009</v>
      </c>
    </row>
    <row r="29" spans="1:12" ht="12.95" customHeight="1">
      <c r="A29" s="176" t="s">
        <v>45</v>
      </c>
      <c r="B29" s="177">
        <v>20179.305429999989</v>
      </c>
      <c r="C29" s="177">
        <v>27704.474280000013</v>
      </c>
      <c r="D29" s="177">
        <v>24491.038590000011</v>
      </c>
      <c r="E29" s="177">
        <v>29658.648220000006</v>
      </c>
      <c r="F29" s="177">
        <v>25234.705530000025</v>
      </c>
      <c r="G29" s="177">
        <v>34791.59345</v>
      </c>
      <c r="H29" s="177">
        <v>34097.936630000033</v>
      </c>
      <c r="I29" s="177">
        <v>34835.538439999989</v>
      </c>
      <c r="J29" s="178">
        <v>36794.327290000016</v>
      </c>
      <c r="L29" s="24"/>
    </row>
    <row r="30" spans="1:12" ht="12" customHeight="1">
      <c r="A30" s="166" t="s">
        <v>46</v>
      </c>
      <c r="B30" s="76">
        <v>75.670672000000025</v>
      </c>
      <c r="C30" s="76">
        <v>779.840418</v>
      </c>
      <c r="D30" s="76">
        <v>379.08635800000002</v>
      </c>
      <c r="E30" s="76">
        <v>338.57106849999997</v>
      </c>
      <c r="F30" s="76">
        <v>359.45664650000003</v>
      </c>
      <c r="G30" s="76">
        <v>541.21054049999987</v>
      </c>
      <c r="H30" s="76">
        <v>153.29558300000002</v>
      </c>
      <c r="I30" s="76">
        <v>152.62073749999999</v>
      </c>
      <c r="J30" s="167">
        <v>68.275221000000002</v>
      </c>
    </row>
    <row r="31" spans="1:12" s="35" customFormat="1" ht="12" customHeight="1">
      <c r="A31" s="170" t="s">
        <v>47</v>
      </c>
      <c r="B31" s="171">
        <v>20103.634757999993</v>
      </c>
      <c r="C31" s="171">
        <v>26924.63386200001</v>
      </c>
      <c r="D31" s="171">
        <v>24111.952232000018</v>
      </c>
      <c r="E31" s="171">
        <v>29320.077151500001</v>
      </c>
      <c r="F31" s="171">
        <v>24875.248883500015</v>
      </c>
      <c r="G31" s="171">
        <v>34250.382909500018</v>
      </c>
      <c r="H31" s="171">
        <v>33944.641047000005</v>
      </c>
      <c r="I31" s="171">
        <v>34682.917702499995</v>
      </c>
      <c r="J31" s="172">
        <v>36726.052068999998</v>
      </c>
    </row>
    <row r="32" spans="1:12" s="36" customFormat="1" ht="12.95" customHeight="1">
      <c r="A32" s="16"/>
      <c r="B32" s="16"/>
      <c r="C32" s="16"/>
      <c r="D32" s="16"/>
      <c r="E32" s="16"/>
      <c r="F32" s="16"/>
      <c r="G32" s="16"/>
      <c r="H32" s="16"/>
      <c r="I32" s="16"/>
      <c r="J32" s="16"/>
      <c r="K32" s="16"/>
      <c r="L32" s="24"/>
    </row>
    <row r="33" spans="1:10" ht="12" customHeight="1">
      <c r="A33" s="20"/>
      <c r="B33" s="20"/>
      <c r="C33" s="20"/>
      <c r="D33" s="20"/>
      <c r="E33" s="20"/>
      <c r="F33" s="20"/>
      <c r="G33" s="20"/>
      <c r="H33" s="20"/>
      <c r="I33" s="20"/>
      <c r="J33" s="20"/>
    </row>
    <row r="34" spans="1:10" ht="18.75">
      <c r="A34" s="23" t="s">
        <v>48</v>
      </c>
      <c r="B34" s="20"/>
      <c r="C34" s="20"/>
      <c r="D34" s="20"/>
      <c r="E34" s="20"/>
      <c r="F34" s="18"/>
      <c r="G34" s="18"/>
    </row>
    <row r="35" spans="1:10" ht="12" customHeight="1">
      <c r="A35" s="20"/>
      <c r="B35" s="20"/>
      <c r="C35" s="20"/>
      <c r="D35" s="20"/>
      <c r="E35" s="20"/>
      <c r="F35" s="18"/>
      <c r="G35" s="21"/>
    </row>
    <row r="36" spans="1:10" ht="12" customHeight="1">
      <c r="A36" s="173" t="s">
        <v>27</v>
      </c>
      <c r="B36" s="191">
        <v>2025</v>
      </c>
      <c r="C36" s="191">
        <v>2024</v>
      </c>
      <c r="D36" s="191">
        <v>2023</v>
      </c>
      <c r="E36" s="191">
        <v>2022</v>
      </c>
      <c r="F36" s="175">
        <v>2021</v>
      </c>
      <c r="G36" s="28"/>
    </row>
    <row r="37" spans="1:10" ht="12" hidden="1" customHeight="1" outlineLevel="1">
      <c r="A37" s="161" t="s">
        <v>28</v>
      </c>
      <c r="B37" s="29">
        <v>353023.8724900001</v>
      </c>
      <c r="C37" s="29">
        <v>406971.89516000001</v>
      </c>
      <c r="D37" s="29">
        <v>305507.23431000009</v>
      </c>
      <c r="E37" s="29">
        <v>152895.09744000004</v>
      </c>
      <c r="F37" s="162">
        <v>124634.74591</v>
      </c>
      <c r="G37" s="30"/>
    </row>
    <row r="38" spans="1:10" ht="12" hidden="1" customHeight="1" outlineLevel="1">
      <c r="A38" s="161" t="s">
        <v>29</v>
      </c>
      <c r="B38" s="29">
        <v>-146772.45645</v>
      </c>
      <c r="C38" s="29">
        <v>-149856.65125999998</v>
      </c>
      <c r="D38" s="29">
        <v>-77036.91783000002</v>
      </c>
      <c r="E38" s="29">
        <v>-23408.023299999997</v>
      </c>
      <c r="F38" s="162">
        <v>-26972.297889999998</v>
      </c>
      <c r="G38" s="30"/>
    </row>
    <row r="39" spans="1:10" ht="12" customHeight="1" collapsed="1">
      <c r="A39" s="163" t="s">
        <v>30</v>
      </c>
      <c r="B39" s="32">
        <v>206251.4160400001</v>
      </c>
      <c r="C39" s="32">
        <v>257115.24390000003</v>
      </c>
      <c r="D39" s="32">
        <v>228470.31648000007</v>
      </c>
      <c r="E39" s="32">
        <v>129487.07414000004</v>
      </c>
      <c r="F39" s="184">
        <v>97662.448019999996</v>
      </c>
      <c r="G39" s="33"/>
    </row>
    <row r="40" spans="1:10" ht="12" hidden="1" customHeight="1" outlineLevel="1">
      <c r="A40" s="165" t="s">
        <v>31</v>
      </c>
      <c r="B40" s="32">
        <v>70301.604000000007</v>
      </c>
      <c r="C40" s="32">
        <v>65120.279609999998</v>
      </c>
      <c r="D40" s="32">
        <v>47916.738259999998</v>
      </c>
      <c r="E40" s="32">
        <v>52889.307420000005</v>
      </c>
      <c r="F40" s="184">
        <v>48711.192059999994</v>
      </c>
      <c r="G40" s="30"/>
    </row>
    <row r="41" spans="1:10" ht="12" hidden="1" customHeight="1" outlineLevel="1">
      <c r="A41" s="165" t="s">
        <v>32</v>
      </c>
      <c r="B41" s="32">
        <v>-23379.646060000003</v>
      </c>
      <c r="C41" s="32">
        <v>-20032.386020000002</v>
      </c>
      <c r="D41" s="32">
        <v>-20699.541519999999</v>
      </c>
      <c r="E41" s="32">
        <v>-20481.461580000003</v>
      </c>
      <c r="F41" s="184">
        <v>-17539.386120000003</v>
      </c>
      <c r="G41" s="30"/>
    </row>
    <row r="42" spans="1:10" ht="12" customHeight="1" collapsed="1">
      <c r="A42" s="163" t="s">
        <v>33</v>
      </c>
      <c r="B42" s="32">
        <v>46921.957940000008</v>
      </c>
      <c r="C42" s="32">
        <v>45087.893589999992</v>
      </c>
      <c r="D42" s="32">
        <v>27217.196739999999</v>
      </c>
      <c r="E42" s="32">
        <v>32407.845840000002</v>
      </c>
      <c r="F42" s="184">
        <v>31171.805939999991</v>
      </c>
      <c r="G42" s="33"/>
    </row>
    <row r="43" spans="1:10" ht="12" hidden="1" customHeight="1" outlineLevel="1">
      <c r="A43" s="165" t="s">
        <v>515</v>
      </c>
      <c r="B43" s="32">
        <v>-17607.846340000004</v>
      </c>
      <c r="C43" s="32">
        <v>-20065.436659999999</v>
      </c>
      <c r="D43" s="32">
        <v>0</v>
      </c>
      <c r="E43" s="32">
        <v>0</v>
      </c>
      <c r="F43" s="184">
        <v>0</v>
      </c>
      <c r="G43" s="33"/>
    </row>
    <row r="44" spans="1:10" ht="12" hidden="1" customHeight="1" outlineLevel="1">
      <c r="A44" s="165" t="s">
        <v>516</v>
      </c>
      <c r="B44" s="32">
        <v>-8381.1328600000015</v>
      </c>
      <c r="C44" s="32">
        <v>-8644.9420900000005</v>
      </c>
      <c r="D44" s="32">
        <v>0</v>
      </c>
      <c r="E44" s="32">
        <v>0</v>
      </c>
      <c r="F44" s="184">
        <v>0</v>
      </c>
      <c r="G44" s="33"/>
    </row>
    <row r="45" spans="1:10" ht="12" customHeight="1" collapsed="1">
      <c r="A45" s="163" t="s">
        <v>517</v>
      </c>
      <c r="B45" s="32">
        <v>-25988.979200000005</v>
      </c>
      <c r="C45" s="32">
        <v>-28710.37875</v>
      </c>
      <c r="D45" s="32">
        <v>0</v>
      </c>
      <c r="E45" s="32">
        <v>0</v>
      </c>
      <c r="F45" s="184">
        <v>0</v>
      </c>
      <c r="G45" s="33"/>
    </row>
    <row r="46" spans="1:10" ht="12" customHeight="1">
      <c r="A46" s="166" t="s">
        <v>34</v>
      </c>
      <c r="B46" s="32">
        <v>1299.3470699999989</v>
      </c>
      <c r="C46" s="32">
        <v>581.0090299999996</v>
      </c>
      <c r="D46" s="32">
        <v>2652.9588000000035</v>
      </c>
      <c r="E46" s="32">
        <v>-422.61264999999997</v>
      </c>
      <c r="F46" s="184">
        <v>-1541.6268499999999</v>
      </c>
      <c r="G46" s="18"/>
    </row>
    <row r="47" spans="1:10" ht="12" customHeight="1">
      <c r="A47" s="166" t="s">
        <v>35</v>
      </c>
      <c r="B47" s="32">
        <v>141.52069000000006</v>
      </c>
      <c r="C47" s="32">
        <v>2039.3055400000003</v>
      </c>
      <c r="D47" s="32">
        <v>1736.2657799999997</v>
      </c>
      <c r="E47" s="32">
        <v>197.52343999999999</v>
      </c>
      <c r="F47" s="184">
        <v>601.49386999999967</v>
      </c>
      <c r="G47" s="18"/>
    </row>
    <row r="48" spans="1:10" ht="12" customHeight="1">
      <c r="A48" s="176" t="s">
        <v>205</v>
      </c>
      <c r="B48" s="192">
        <v>228625.26254000008</v>
      </c>
      <c r="C48" s="192">
        <v>276113.07331000001</v>
      </c>
      <c r="D48" s="192">
        <v>260076.73780000006</v>
      </c>
      <c r="E48" s="192">
        <v>161669.83077000003</v>
      </c>
      <c r="F48" s="229">
        <v>127894.12097999999</v>
      </c>
      <c r="G48" s="18"/>
    </row>
    <row r="49" spans="1:7" ht="12" customHeight="1">
      <c r="A49" s="166" t="s">
        <v>36</v>
      </c>
      <c r="B49" s="29">
        <v>-58459.037249999994</v>
      </c>
      <c r="C49" s="29">
        <v>-54108.312349999993</v>
      </c>
      <c r="D49" s="29">
        <v>-44290.949280000001</v>
      </c>
      <c r="E49" s="29">
        <v>-36129.028440000002</v>
      </c>
      <c r="F49" s="162">
        <v>-26720.963019999999</v>
      </c>
      <c r="G49" s="18"/>
    </row>
    <row r="50" spans="1:7" ht="12" customHeight="1">
      <c r="A50" s="166" t="s">
        <v>37</v>
      </c>
      <c r="B50" s="29">
        <v>-1293.71975</v>
      </c>
      <c r="C50" s="29">
        <v>-1599.8653100000001</v>
      </c>
      <c r="D50" s="29">
        <v>-1718.6570400000001</v>
      </c>
      <c r="E50" s="29">
        <v>-1649.8558799999998</v>
      </c>
      <c r="F50" s="162">
        <v>-1341.0654899999997</v>
      </c>
      <c r="G50" s="18"/>
    </row>
    <row r="51" spans="1:7" ht="12" customHeight="1">
      <c r="A51" s="166" t="s">
        <v>38</v>
      </c>
      <c r="B51" s="29">
        <v>-10210.551999999998</v>
      </c>
      <c r="C51" s="29">
        <v>-8083.0233299999991</v>
      </c>
      <c r="D51" s="29">
        <v>-6459.3457900000012</v>
      </c>
      <c r="E51" s="29">
        <v>-4943.2255300000006</v>
      </c>
      <c r="F51" s="162">
        <v>-3890.0957900000003</v>
      </c>
      <c r="G51" s="18"/>
    </row>
    <row r="52" spans="1:7" ht="12" customHeight="1">
      <c r="A52" s="166" t="s">
        <v>39</v>
      </c>
      <c r="B52" s="29">
        <v>-3600.3582099999999</v>
      </c>
      <c r="C52" s="29">
        <v>-3854.8181300000001</v>
      </c>
      <c r="D52" s="29">
        <v>-2823.3697499999998</v>
      </c>
      <c r="E52" s="29">
        <v>-2578.3463200000006</v>
      </c>
      <c r="F52" s="162">
        <v>-1935.5046000000002</v>
      </c>
      <c r="G52" s="18"/>
    </row>
    <row r="53" spans="1:7" ht="12" customHeight="1">
      <c r="A53" s="166" t="s">
        <v>40</v>
      </c>
      <c r="B53" s="29">
        <v>-24070.576879999993</v>
      </c>
      <c r="C53" s="29">
        <v>-27727.830570000006</v>
      </c>
      <c r="D53" s="29">
        <v>-29943.140729999999</v>
      </c>
      <c r="E53" s="29">
        <v>-19243.230680000001</v>
      </c>
      <c r="F53" s="162">
        <v>-15451.437749999997</v>
      </c>
      <c r="G53" s="18"/>
    </row>
    <row r="54" spans="1:7" ht="12" customHeight="1">
      <c r="A54" s="176" t="s">
        <v>41</v>
      </c>
      <c r="B54" s="192">
        <v>-97634.244089999993</v>
      </c>
      <c r="C54" s="192">
        <v>-95373.849690000003</v>
      </c>
      <c r="D54" s="192">
        <v>-85235.462589999996</v>
      </c>
      <c r="E54" s="192">
        <v>-64543.686850000006</v>
      </c>
      <c r="F54" s="229">
        <v>-49339.066649999993</v>
      </c>
      <c r="G54" s="18"/>
    </row>
    <row r="55" spans="1:7" ht="12" customHeight="1">
      <c r="A55" s="168" t="s">
        <v>43</v>
      </c>
      <c r="B55" s="34">
        <v>130991.01845000009</v>
      </c>
      <c r="C55" s="34">
        <v>180739.22362</v>
      </c>
      <c r="D55" s="34">
        <v>174841.27521000005</v>
      </c>
      <c r="E55" s="34">
        <v>97126.143920000031</v>
      </c>
      <c r="F55" s="187">
        <v>78555.054329999999</v>
      </c>
      <c r="G55" s="18"/>
    </row>
    <row r="56" spans="1:7" ht="12" customHeight="1">
      <c r="A56" s="166" t="s">
        <v>196</v>
      </c>
      <c r="B56" s="29">
        <v>76.417360000000798</v>
      </c>
      <c r="C56" s="29">
        <v>-15776.630760000002</v>
      </c>
      <c r="D56" s="29">
        <v>-11372.03772</v>
      </c>
      <c r="E56" s="29">
        <v>-2995.0994300000007</v>
      </c>
      <c r="F56" s="162">
        <v>-3947.6989100000001</v>
      </c>
      <c r="G56" s="18"/>
    </row>
    <row r="57" spans="1:7" ht="12" customHeight="1">
      <c r="A57" s="166" t="s">
        <v>44</v>
      </c>
      <c r="B57" s="29">
        <v>-23978.569190000002</v>
      </c>
      <c r="C57" s="29">
        <v>-24443.197049999999</v>
      </c>
      <c r="D57" s="29">
        <v>-22106.578680000006</v>
      </c>
      <c r="E57" s="29">
        <v>-13258.885429999998</v>
      </c>
      <c r="F57" s="162">
        <v>-10556.460080000001</v>
      </c>
      <c r="G57" s="18"/>
    </row>
    <row r="58" spans="1:7" ht="12" customHeight="1">
      <c r="A58" s="176" t="s">
        <v>45</v>
      </c>
      <c r="B58" s="192">
        <v>107088.8666200001</v>
      </c>
      <c r="C58" s="192">
        <v>140519.39581000002</v>
      </c>
      <c r="D58" s="192">
        <v>141362.65881000005</v>
      </c>
      <c r="E58" s="192">
        <v>80872.159060000035</v>
      </c>
      <c r="F58" s="229">
        <v>64050.895339999988</v>
      </c>
      <c r="G58" s="18"/>
    </row>
    <row r="59" spans="1:7" ht="12" customHeight="1">
      <c r="A59" s="166" t="s">
        <v>46</v>
      </c>
      <c r="B59" s="29">
        <v>1856.954491</v>
      </c>
      <c r="C59" s="29">
        <v>915.40208199999995</v>
      </c>
      <c r="D59" s="29">
        <v>1229.820956</v>
      </c>
      <c r="E59" s="29">
        <v>2216.2988539999992</v>
      </c>
      <c r="F59" s="162">
        <v>2289.6051174999998</v>
      </c>
      <c r="G59" s="18"/>
    </row>
    <row r="60" spans="1:7" ht="12" customHeight="1">
      <c r="A60" s="170" t="s">
        <v>47</v>
      </c>
      <c r="B60" s="188">
        <v>105231.91212900006</v>
      </c>
      <c r="C60" s="188">
        <v>139603.993728</v>
      </c>
      <c r="D60" s="188">
        <v>140132.83785400001</v>
      </c>
      <c r="E60" s="188">
        <v>78655.860206000012</v>
      </c>
      <c r="F60" s="189">
        <v>61761.290222499993</v>
      </c>
      <c r="G60" s="35"/>
    </row>
  </sheetData>
  <conditionalFormatting sqref="B48:F48">
    <cfRule type="cellIs" priority="27" stopIfTrue="1" operator="greaterThan">
      <formula>10</formula>
    </cfRule>
  </conditionalFormatting>
  <conditionalFormatting sqref="B54:F54">
    <cfRule type="cellIs" priority="26" stopIfTrue="1" operator="greaterThan">
      <formula>10</formula>
    </cfRule>
  </conditionalFormatting>
  <conditionalFormatting sqref="B58:F58">
    <cfRule type="cellIs" priority="25" stopIfTrue="1" operator="greaterThan">
      <formula>10</formula>
    </cfRule>
  </conditionalFormatting>
  <conditionalFormatting sqref="B19:J19">
    <cfRule type="cellIs" priority="3" stopIfTrue="1" operator="greaterThan">
      <formula>10</formula>
    </cfRule>
  </conditionalFormatting>
  <conditionalFormatting sqref="B25:J25">
    <cfRule type="cellIs" priority="2" stopIfTrue="1" operator="greaterThan">
      <formula>10</formula>
    </cfRule>
  </conditionalFormatting>
  <conditionalFormatting sqref="B29:J29">
    <cfRule type="cellIs" priority="1" stopIfTrue="1" operator="greaterThan">
      <formula>10</formula>
    </cfRule>
  </conditionalFormatting>
  <hyperlinks>
    <hyperlink ref="J5" location="Cont!A1" display="back" xr:uid="{00000000-0004-0000-07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theme="4" tint="-0.249977111117893"/>
    <pageSetUpPr fitToPage="1"/>
  </sheetPr>
  <dimension ref="A1:L61"/>
  <sheetViews>
    <sheetView showGridLines="0"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3320312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46112</v>
      </c>
      <c r="C7" s="202">
        <v>46022</v>
      </c>
      <c r="D7" s="202">
        <v>45930</v>
      </c>
      <c r="E7" s="202">
        <v>45838</v>
      </c>
      <c r="F7" s="202">
        <v>45747</v>
      </c>
      <c r="G7" s="202">
        <v>45657</v>
      </c>
      <c r="H7" s="202">
        <v>45565</v>
      </c>
      <c r="I7" s="202">
        <v>45473</v>
      </c>
      <c r="J7" s="203">
        <v>45382</v>
      </c>
      <c r="K7" s="17"/>
    </row>
    <row r="8" spans="1:12" ht="12.95" customHeight="1">
      <c r="A8" s="197" t="s">
        <v>433</v>
      </c>
      <c r="B8" s="29">
        <v>3162051.65466</v>
      </c>
      <c r="C8" s="29">
        <v>3689712.7174800001</v>
      </c>
      <c r="D8" s="29">
        <v>3401075.0210500001</v>
      </c>
      <c r="E8" s="29">
        <v>3319127.6897299998</v>
      </c>
      <c r="F8" s="29">
        <v>2880001.6477700006</v>
      </c>
      <c r="G8" s="29">
        <v>3418757.2863700003</v>
      </c>
      <c r="H8" s="29">
        <v>2904705.3461999996</v>
      </c>
      <c r="I8" s="29">
        <v>2856280.4526300002</v>
      </c>
      <c r="J8" s="162">
        <v>3051104.5652700001</v>
      </c>
      <c r="L8" s="18"/>
    </row>
    <row r="9" spans="1:12" ht="12.95" customHeight="1" outlineLevel="1">
      <c r="A9" s="230" t="s">
        <v>52</v>
      </c>
      <c r="B9" s="29">
        <v>52375.258430000002</v>
      </c>
      <c r="C9" s="29">
        <v>1323.5630000000001</v>
      </c>
      <c r="D9" s="29">
        <v>1235.63778</v>
      </c>
      <c r="E9" s="29">
        <v>6265.6036900000008</v>
      </c>
      <c r="F9" s="29">
        <v>10339.67374</v>
      </c>
      <c r="G9" s="29">
        <v>7473.5239500000007</v>
      </c>
      <c r="H9" s="29">
        <v>6599.1348699999999</v>
      </c>
      <c r="I9" s="29">
        <v>8137.5832999999993</v>
      </c>
      <c r="J9" s="162">
        <v>6125.5252700000001</v>
      </c>
      <c r="L9" s="18"/>
    </row>
    <row r="10" spans="1:12" ht="12.95" customHeight="1" outlineLevel="1">
      <c r="A10" s="230" t="s">
        <v>434</v>
      </c>
      <c r="B10" s="29">
        <v>379917.14314</v>
      </c>
      <c r="C10" s="29">
        <v>378063.69430999999</v>
      </c>
      <c r="D10" s="29">
        <v>380013.30924000009</v>
      </c>
      <c r="E10" s="29">
        <v>429426.92359999998</v>
      </c>
      <c r="F10" s="29">
        <v>412849.65203000006</v>
      </c>
      <c r="G10" s="29">
        <v>283532.80160999997</v>
      </c>
      <c r="H10" s="29">
        <v>238097.86649000001</v>
      </c>
      <c r="I10" s="29">
        <v>134630.77443000002</v>
      </c>
      <c r="J10" s="162">
        <v>232224.84146000003</v>
      </c>
      <c r="L10" s="18"/>
    </row>
    <row r="11" spans="1:12" ht="12.95" customHeight="1">
      <c r="A11" s="197" t="s">
        <v>68</v>
      </c>
      <c r="B11" s="29">
        <v>432292.40156999999</v>
      </c>
      <c r="C11" s="29">
        <v>379387.25731000002</v>
      </c>
      <c r="D11" s="29">
        <v>381248.94702000008</v>
      </c>
      <c r="E11" s="29">
        <v>435692.52729</v>
      </c>
      <c r="F11" s="29">
        <v>423189.32577000005</v>
      </c>
      <c r="G11" s="29">
        <v>291006.32555999997</v>
      </c>
      <c r="H11" s="29">
        <v>244697.00136000002</v>
      </c>
      <c r="I11" s="29">
        <v>142768.35773000002</v>
      </c>
      <c r="J11" s="162">
        <v>238350.36673000004</v>
      </c>
      <c r="L11" s="24"/>
    </row>
    <row r="12" spans="1:12" ht="12.95" customHeight="1">
      <c r="A12" s="197" t="s">
        <v>53</v>
      </c>
      <c r="B12" s="29">
        <v>4746091.8001600001</v>
      </c>
      <c r="C12" s="29">
        <v>4722579.2491700007</v>
      </c>
      <c r="D12" s="29">
        <v>4617852.3363199998</v>
      </c>
      <c r="E12" s="29">
        <v>4467568.4130599983</v>
      </c>
      <c r="F12" s="29">
        <v>4283382.8041800009</v>
      </c>
      <c r="G12" s="29">
        <v>4242867.7959399996</v>
      </c>
      <c r="H12" s="29">
        <v>3945389.8766399999</v>
      </c>
      <c r="I12" s="29">
        <v>3778631.1103099999</v>
      </c>
      <c r="J12" s="162">
        <v>3580994.7673300002</v>
      </c>
      <c r="L12" s="24"/>
    </row>
    <row r="13" spans="1:12" s="30" customFormat="1" ht="12.95" customHeight="1">
      <c r="A13" s="197" t="s">
        <v>429</v>
      </c>
      <c r="B13" s="29">
        <v>-39392.862679999998</v>
      </c>
      <c r="C13" s="29">
        <v>-39532.182070000003</v>
      </c>
      <c r="D13" s="29">
        <v>-43676.359779999999</v>
      </c>
      <c r="E13" s="29">
        <v>-38353.960190000005</v>
      </c>
      <c r="F13" s="29">
        <v>-44143.41042</v>
      </c>
      <c r="G13" s="29">
        <v>-39069.274210000003</v>
      </c>
      <c r="H13" s="29">
        <v>-41871.447439999996</v>
      </c>
      <c r="I13" s="29">
        <v>-34855.856469999999</v>
      </c>
      <c r="J13" s="162">
        <v>-31555.696199999998</v>
      </c>
      <c r="K13" s="17"/>
    </row>
    <row r="14" spans="1:12" s="30" customFormat="1" ht="12.95" customHeight="1">
      <c r="A14" s="200" t="s">
        <v>54</v>
      </c>
      <c r="B14" s="29">
        <v>25021.678629999999</v>
      </c>
      <c r="C14" s="29">
        <v>8384.5742800000007</v>
      </c>
      <c r="D14" s="29">
        <v>10608.616420000002</v>
      </c>
      <c r="E14" s="29">
        <v>15500.551010000001</v>
      </c>
      <c r="F14" s="29">
        <v>8917.609269999999</v>
      </c>
      <c r="G14" s="29">
        <v>2688.8796800000005</v>
      </c>
      <c r="H14" s="29">
        <v>7854.0526400000008</v>
      </c>
      <c r="I14" s="29">
        <v>12649.168230000003</v>
      </c>
      <c r="J14" s="162">
        <v>20266.547720000002</v>
      </c>
      <c r="K14" s="17"/>
    </row>
    <row r="15" spans="1:12" s="30" customFormat="1" ht="12.95" customHeight="1">
      <c r="A15" s="200" t="s">
        <v>86</v>
      </c>
      <c r="B15" s="29">
        <v>10150.89812</v>
      </c>
      <c r="C15" s="29">
        <v>11415.412469999996</v>
      </c>
      <c r="D15" s="29">
        <v>12773.178580000003</v>
      </c>
      <c r="E15" s="29">
        <v>14123.988949999999</v>
      </c>
      <c r="F15" s="29">
        <v>15282.32545</v>
      </c>
      <c r="G15" s="29">
        <v>16898.11363</v>
      </c>
      <c r="H15" s="29">
        <v>16293.655510000002</v>
      </c>
      <c r="I15" s="29">
        <v>16717.29448</v>
      </c>
      <c r="J15" s="162">
        <v>17660.98228</v>
      </c>
      <c r="K15" s="17"/>
    </row>
    <row r="16" spans="1:12" ht="12.95" customHeight="1">
      <c r="A16" s="197" t="s">
        <v>55</v>
      </c>
      <c r="B16" s="29">
        <v>4738.80717</v>
      </c>
      <c r="C16" s="29">
        <v>4160.4428500000004</v>
      </c>
      <c r="D16" s="29">
        <v>4641.5958599999994</v>
      </c>
      <c r="E16" s="29">
        <v>4436.5650500000002</v>
      </c>
      <c r="F16" s="29">
        <v>4257.8149800000001</v>
      </c>
      <c r="G16" s="29">
        <v>3378.1894199999997</v>
      </c>
      <c r="H16" s="29">
        <v>3421.5388499999999</v>
      </c>
      <c r="I16" s="29">
        <v>2847.3698900000004</v>
      </c>
      <c r="J16" s="162">
        <v>3978.5043500000002</v>
      </c>
      <c r="L16" s="18"/>
    </row>
    <row r="17" spans="1:12" ht="12.95" customHeight="1">
      <c r="A17" s="204" t="s">
        <v>56</v>
      </c>
      <c r="B17" s="193">
        <v>8340954.3776299991</v>
      </c>
      <c r="C17" s="193">
        <v>8776107.4714900013</v>
      </c>
      <c r="D17" s="193">
        <v>8384523.3354700003</v>
      </c>
      <c r="E17" s="193">
        <v>8218095.7748999977</v>
      </c>
      <c r="F17" s="193">
        <v>7570888.1170000024</v>
      </c>
      <c r="G17" s="193">
        <v>7936527.3163899984</v>
      </c>
      <c r="H17" s="193">
        <v>7080490.0237600002</v>
      </c>
      <c r="I17" s="193">
        <v>6775037.8968000002</v>
      </c>
      <c r="J17" s="194">
        <v>6880800.0374800004</v>
      </c>
      <c r="L17" s="41"/>
    </row>
    <row r="18" spans="1:12" ht="12" customHeight="1">
      <c r="A18" s="198" t="s">
        <v>57</v>
      </c>
      <c r="B18" s="29">
        <v>4894833.1020500008</v>
      </c>
      <c r="C18" s="29">
        <v>5277158.5066800006</v>
      </c>
      <c r="D18" s="29">
        <v>4899251.19778</v>
      </c>
      <c r="E18" s="29">
        <v>4740421.7330900012</v>
      </c>
      <c r="F18" s="29">
        <v>4248168.9747099997</v>
      </c>
      <c r="G18" s="29">
        <v>4335006.2786800014</v>
      </c>
      <c r="H18" s="29">
        <v>3710297.4789299993</v>
      </c>
      <c r="I18" s="29">
        <v>3674089.2062599999</v>
      </c>
      <c r="J18" s="162">
        <v>3731029.898529998</v>
      </c>
      <c r="L18" s="24"/>
    </row>
    <row r="19" spans="1:12" ht="12" customHeight="1">
      <c r="A19" s="198" t="s">
        <v>58</v>
      </c>
      <c r="B19" s="29">
        <v>1627313.5034</v>
      </c>
      <c r="C19" s="29">
        <v>1672056.01682</v>
      </c>
      <c r="D19" s="29">
        <v>1722024.4766600002</v>
      </c>
      <c r="E19" s="29">
        <v>1798281.6840599999</v>
      </c>
      <c r="F19" s="29">
        <v>1710462.6656099998</v>
      </c>
      <c r="G19" s="29">
        <v>1932126.5901599999</v>
      </c>
      <c r="H19" s="29">
        <v>1975199.06366</v>
      </c>
      <c r="I19" s="29">
        <v>1752389.3577500002</v>
      </c>
      <c r="J19" s="162">
        <v>1905152.6928700001</v>
      </c>
      <c r="L19" s="24"/>
    </row>
    <row r="20" spans="1:12" ht="12" customHeight="1">
      <c r="A20" s="198" t="s">
        <v>197</v>
      </c>
      <c r="B20" s="29">
        <v>16026.71326</v>
      </c>
      <c r="C20" s="29">
        <v>14319.2371</v>
      </c>
      <c r="D20" s="29">
        <v>18567.669880000001</v>
      </c>
      <c r="E20" s="29">
        <v>21784.10889</v>
      </c>
      <c r="F20" s="29">
        <v>25469.392019999996</v>
      </c>
      <c r="G20" s="29">
        <v>26392.382339999996</v>
      </c>
      <c r="H20" s="29">
        <v>30615.354549999996</v>
      </c>
      <c r="I20" s="29">
        <v>32902.043070000007</v>
      </c>
      <c r="J20" s="162">
        <v>34658.632080000003</v>
      </c>
      <c r="L20" s="18"/>
    </row>
    <row r="21" spans="1:12" ht="12" customHeight="1">
      <c r="A21" s="198" t="s">
        <v>59</v>
      </c>
      <c r="B21" s="29">
        <v>905125.9357400001</v>
      </c>
      <c r="C21" s="29">
        <v>893543.29464000009</v>
      </c>
      <c r="D21" s="29">
        <v>908726.66934000002</v>
      </c>
      <c r="E21" s="29">
        <v>900882.78307</v>
      </c>
      <c r="F21" s="29">
        <v>846002.09990999999</v>
      </c>
      <c r="G21" s="29">
        <v>840299.87320000003</v>
      </c>
      <c r="H21" s="29">
        <v>601098.92551000009</v>
      </c>
      <c r="I21" s="29">
        <v>597293.82764000003</v>
      </c>
      <c r="J21" s="162">
        <v>491262.00014000013</v>
      </c>
      <c r="L21" s="18"/>
    </row>
    <row r="22" spans="1:12" s="35" customFormat="1" ht="12" customHeight="1">
      <c r="A22" s="199" t="s">
        <v>60</v>
      </c>
      <c r="B22" s="32">
        <v>7443299.2544500008</v>
      </c>
      <c r="C22" s="32">
        <v>7857077.0552400006</v>
      </c>
      <c r="D22" s="32">
        <v>7548570.0136600006</v>
      </c>
      <c r="E22" s="32">
        <v>7461370.3091100007</v>
      </c>
      <c r="F22" s="32">
        <v>6830103.1322499998</v>
      </c>
      <c r="G22" s="32">
        <v>7133825.1243800018</v>
      </c>
      <c r="H22" s="32">
        <v>6317210.8226500005</v>
      </c>
      <c r="I22" s="32">
        <v>6056674.4347199993</v>
      </c>
      <c r="J22" s="184">
        <v>6162103.2236199984</v>
      </c>
      <c r="K22" s="17"/>
    </row>
    <row r="23" spans="1:12" ht="12.95" customHeight="1">
      <c r="A23" s="197" t="s">
        <v>61</v>
      </c>
      <c r="B23" s="29">
        <v>107479.67603999998</v>
      </c>
      <c r="C23" s="29">
        <v>54389.110770000021</v>
      </c>
      <c r="D23" s="29">
        <v>63227.42258000002</v>
      </c>
      <c r="E23" s="29">
        <v>79907.531650000004</v>
      </c>
      <c r="F23" s="29">
        <v>110076.70908000004</v>
      </c>
      <c r="G23" s="29">
        <v>69677.370980000036</v>
      </c>
      <c r="H23" s="29">
        <v>86609.63652</v>
      </c>
      <c r="I23" s="29">
        <v>77402.814050000015</v>
      </c>
      <c r="J23" s="162">
        <v>113760.97489999999</v>
      </c>
      <c r="L23" s="18"/>
    </row>
    <row r="24" spans="1:12" ht="12.95" customHeight="1">
      <c r="A24" s="197" t="s">
        <v>62</v>
      </c>
      <c r="B24" s="29">
        <v>220100.78759000002</v>
      </c>
      <c r="C24" s="29">
        <v>220121.76268000001</v>
      </c>
      <c r="D24" s="29">
        <v>220085.34967999998</v>
      </c>
      <c r="E24" s="29">
        <v>149885.49869000001</v>
      </c>
      <c r="F24" s="29">
        <v>134641.72962</v>
      </c>
      <c r="G24" s="29">
        <v>134655.52476</v>
      </c>
      <c r="H24" s="29">
        <v>114484.30751000001</v>
      </c>
      <c r="I24" s="29">
        <v>114033.25146000001</v>
      </c>
      <c r="J24" s="162">
        <v>114049.07952000001</v>
      </c>
      <c r="L24" s="41"/>
    </row>
    <row r="25" spans="1:12" ht="12.95" customHeight="1">
      <c r="A25" s="204" t="s">
        <v>63</v>
      </c>
      <c r="B25" s="193">
        <v>7770879.718080001</v>
      </c>
      <c r="C25" s="193">
        <v>8131587.9286900004</v>
      </c>
      <c r="D25" s="193">
        <v>7831882.7859200006</v>
      </c>
      <c r="E25" s="193">
        <v>7691163.3394500008</v>
      </c>
      <c r="F25" s="193">
        <v>7074821.5709500005</v>
      </c>
      <c r="G25" s="193">
        <v>7338158.0201200023</v>
      </c>
      <c r="H25" s="193">
        <v>6518304.7666800003</v>
      </c>
      <c r="I25" s="193">
        <v>6248110.5002299994</v>
      </c>
      <c r="J25" s="194">
        <v>6389913.2780399984</v>
      </c>
      <c r="L25" s="18"/>
    </row>
    <row r="26" spans="1:12" ht="12.95" customHeight="1">
      <c r="A26" s="231" t="s">
        <v>64</v>
      </c>
      <c r="B26" s="193">
        <v>570074.65914</v>
      </c>
      <c r="C26" s="193">
        <v>644519.54238999996</v>
      </c>
      <c r="D26" s="193">
        <v>552640.54914000002</v>
      </c>
      <c r="E26" s="193">
        <v>526932.43504000001</v>
      </c>
      <c r="F26" s="193">
        <v>496066.54563999997</v>
      </c>
      <c r="G26" s="193">
        <v>598369.29587000003</v>
      </c>
      <c r="H26" s="193">
        <v>562185.25668000011</v>
      </c>
      <c r="I26" s="193">
        <v>526927.39617000008</v>
      </c>
      <c r="J26" s="194">
        <v>490886.75905000011</v>
      </c>
      <c r="L26" s="41"/>
    </row>
    <row r="27" spans="1:12" s="3" customFormat="1" ht="12.95" customHeight="1">
      <c r="A27" s="224" t="s">
        <v>65</v>
      </c>
      <c r="B27" s="277">
        <v>4134.1227869999993</v>
      </c>
      <c r="C27" s="277">
        <v>6228.452115</v>
      </c>
      <c r="D27" s="277">
        <v>5448.6116969999994</v>
      </c>
      <c r="E27" s="277">
        <v>5069.5253389999998</v>
      </c>
      <c r="F27" s="277">
        <v>4730.9542704999994</v>
      </c>
      <c r="G27" s="277">
        <v>6401.4976239999987</v>
      </c>
      <c r="H27" s="277">
        <v>5860.2870834999985</v>
      </c>
      <c r="I27" s="277">
        <v>5706.9915004999984</v>
      </c>
      <c r="J27" s="278">
        <v>5554.3707629999999</v>
      </c>
      <c r="K27" s="7"/>
    </row>
    <row r="28" spans="1:12" ht="12.95" customHeight="1">
      <c r="A28" s="204" t="s">
        <v>66</v>
      </c>
      <c r="B28" s="193">
        <v>8340954.3772200011</v>
      </c>
      <c r="C28" s="193">
        <v>8776107.4710799996</v>
      </c>
      <c r="D28" s="193">
        <v>8384523.3350600004</v>
      </c>
      <c r="E28" s="193">
        <v>8218095.7744900007</v>
      </c>
      <c r="F28" s="193">
        <v>7570888.1165900007</v>
      </c>
      <c r="G28" s="193">
        <v>7936527.3159900028</v>
      </c>
      <c r="H28" s="193">
        <v>7080490.0233600009</v>
      </c>
      <c r="I28" s="193">
        <v>6775037.896399999</v>
      </c>
      <c r="J28" s="194">
        <v>6880800.0370899988</v>
      </c>
      <c r="L28" s="18"/>
    </row>
    <row r="29" spans="1:12" ht="12" customHeight="1">
      <c r="D29" s="18"/>
      <c r="E29" s="18"/>
      <c r="F29" s="18"/>
      <c r="G29" s="18"/>
      <c r="H29" s="18"/>
      <c r="I29" s="18"/>
      <c r="J29" s="18"/>
    </row>
    <row r="30" spans="1:12" ht="12" customHeight="1">
      <c r="A30" s="37"/>
      <c r="B30" s="17"/>
      <c r="C30" s="17"/>
    </row>
    <row r="31" spans="1:12" ht="18.75">
      <c r="A31" s="23" t="s">
        <v>67</v>
      </c>
      <c r="B31" s="20"/>
      <c r="C31" s="20"/>
      <c r="D31" s="20"/>
      <c r="E31" s="20"/>
      <c r="F31" s="18"/>
    </row>
    <row r="32" spans="1:12" ht="12" customHeight="1">
      <c r="B32" s="17"/>
      <c r="C32" s="17"/>
    </row>
    <row r="33" spans="1:12" ht="12" customHeight="1">
      <c r="A33" s="173" t="s">
        <v>50</v>
      </c>
      <c r="B33" s="202">
        <v>46022</v>
      </c>
      <c r="C33" s="202">
        <v>45657</v>
      </c>
      <c r="D33" s="202">
        <v>45291</v>
      </c>
      <c r="E33" s="202">
        <v>44926</v>
      </c>
      <c r="F33" s="203">
        <v>44561</v>
      </c>
    </row>
    <row r="34" spans="1:12" ht="12" customHeight="1">
      <c r="A34" s="197" t="s">
        <v>433</v>
      </c>
      <c r="B34" s="29">
        <v>3689712.7174800001</v>
      </c>
      <c r="C34" s="29">
        <v>3418757.2863700003</v>
      </c>
      <c r="D34" s="29">
        <v>2837892.3422200005</v>
      </c>
      <c r="E34" s="29">
        <v>2479239.8517999998</v>
      </c>
      <c r="F34" s="162">
        <v>3986933.4866200001</v>
      </c>
    </row>
    <row r="35" spans="1:12" ht="12" customHeight="1" outlineLevel="1">
      <c r="A35" s="230" t="s">
        <v>52</v>
      </c>
      <c r="B35" s="29">
        <v>1323.5630000000001</v>
      </c>
      <c r="C35" s="29">
        <v>7473.5239500000007</v>
      </c>
      <c r="D35" s="29">
        <v>6945.4736800000001</v>
      </c>
      <c r="E35" s="29">
        <v>406.69274000000001</v>
      </c>
      <c r="F35" s="162">
        <v>371.56600999999995</v>
      </c>
    </row>
    <row r="36" spans="1:12" ht="12" customHeight="1" outlineLevel="1">
      <c r="A36" s="230" t="s">
        <v>434</v>
      </c>
      <c r="B36" s="29">
        <v>378063.69430999999</v>
      </c>
      <c r="C36" s="29">
        <v>283532.80160999997</v>
      </c>
      <c r="D36" s="29">
        <v>321887.59651</v>
      </c>
      <c r="E36" s="29">
        <v>364229.79860000004</v>
      </c>
      <c r="F36" s="162">
        <v>127348.85517000001</v>
      </c>
    </row>
    <row r="37" spans="1:12" ht="12" customHeight="1">
      <c r="A37" s="197" t="s">
        <v>68</v>
      </c>
      <c r="B37" s="29">
        <v>379387.25731000002</v>
      </c>
      <c r="C37" s="29">
        <v>291006.32555999997</v>
      </c>
      <c r="D37" s="29">
        <v>328833.07019</v>
      </c>
      <c r="E37" s="29">
        <v>364636.49134000007</v>
      </c>
      <c r="F37" s="162">
        <v>127720.42118</v>
      </c>
      <c r="H37" s="24"/>
      <c r="I37" s="75"/>
      <c r="J37" s="26"/>
      <c r="K37" s="25"/>
      <c r="L37" s="27"/>
    </row>
    <row r="38" spans="1:12" ht="12" customHeight="1">
      <c r="A38" s="197" t="s">
        <v>53</v>
      </c>
      <c r="B38" s="29">
        <v>4722579.2491700007</v>
      </c>
      <c r="C38" s="29">
        <v>4242867.7959399996</v>
      </c>
      <c r="D38" s="29">
        <v>3578569.0661399998</v>
      </c>
      <c r="E38" s="29">
        <v>3207566.2843899988</v>
      </c>
      <c r="F38" s="162">
        <v>2696209.5903699994</v>
      </c>
      <c r="I38" s="17"/>
    </row>
    <row r="39" spans="1:12" s="30" customFormat="1" ht="12" customHeight="1">
      <c r="A39" s="197" t="s">
        <v>429</v>
      </c>
      <c r="B39" s="29">
        <v>-39532.182070000003</v>
      </c>
      <c r="C39" s="29">
        <v>-39069.274210000003</v>
      </c>
      <c r="D39" s="29">
        <v>-30056.235820000002</v>
      </c>
      <c r="E39" s="29">
        <v>-20577.387640000001</v>
      </c>
      <c r="F39" s="162">
        <v>-19049.234470000003</v>
      </c>
      <c r="G39" s="17"/>
      <c r="H39" s="69"/>
      <c r="I39" s="70"/>
      <c r="J39" s="71"/>
      <c r="K39" s="69"/>
      <c r="L39" s="69"/>
    </row>
    <row r="40" spans="1:12" s="30" customFormat="1" ht="12" customHeight="1">
      <c r="A40" s="200" t="s">
        <v>54</v>
      </c>
      <c r="B40" s="29">
        <v>8384.5742800000007</v>
      </c>
      <c r="C40" s="29">
        <v>2688.8796800000005</v>
      </c>
      <c r="D40" s="29">
        <v>17833.498290000003</v>
      </c>
      <c r="E40" s="29">
        <v>9254.047410000001</v>
      </c>
      <c r="F40" s="162">
        <v>2968.3279699999998</v>
      </c>
      <c r="G40" s="17"/>
      <c r="H40" s="69"/>
      <c r="I40" s="70"/>
      <c r="J40" s="71"/>
      <c r="K40" s="69"/>
      <c r="L40" s="69"/>
    </row>
    <row r="41" spans="1:12" s="30" customFormat="1" ht="12" customHeight="1">
      <c r="A41" s="200" t="s">
        <v>86</v>
      </c>
      <c r="B41" s="29">
        <v>11415.412469999996</v>
      </c>
      <c r="C41" s="29">
        <v>16898.11363</v>
      </c>
      <c r="D41" s="29">
        <v>18676.91894</v>
      </c>
      <c r="E41" s="29">
        <v>13973.725110000003</v>
      </c>
      <c r="F41" s="162">
        <v>9850.483909999999</v>
      </c>
      <c r="G41" s="17"/>
      <c r="H41" s="69"/>
      <c r="I41" s="70"/>
      <c r="J41" s="71"/>
      <c r="K41" s="69"/>
      <c r="L41" s="69"/>
    </row>
    <row r="42" spans="1:12" ht="12" customHeight="1">
      <c r="A42" s="197" t="s">
        <v>55</v>
      </c>
      <c r="B42" s="29">
        <v>4160.4428500000004</v>
      </c>
      <c r="C42" s="29">
        <v>3378.1894199999997</v>
      </c>
      <c r="D42" s="29">
        <v>2895.6980799999992</v>
      </c>
      <c r="E42" s="29">
        <v>2857.0130500000005</v>
      </c>
      <c r="F42" s="162">
        <v>4213.6977600000009</v>
      </c>
      <c r="I42" s="70"/>
    </row>
    <row r="43" spans="1:12" ht="12" customHeight="1">
      <c r="A43" s="204" t="s">
        <v>56</v>
      </c>
      <c r="B43" s="192">
        <v>8776107.4714900013</v>
      </c>
      <c r="C43" s="192">
        <v>7936527.3163899984</v>
      </c>
      <c r="D43" s="192">
        <v>6754644.3580399994</v>
      </c>
      <c r="E43" s="192">
        <v>6056950.0254599992</v>
      </c>
      <c r="F43" s="229">
        <v>6808846.7733399998</v>
      </c>
      <c r="I43" s="70"/>
    </row>
    <row r="44" spans="1:12" ht="12" customHeight="1">
      <c r="A44" s="198" t="s">
        <v>57</v>
      </c>
      <c r="B44" s="29">
        <v>5277158.5066800006</v>
      </c>
      <c r="C44" s="29">
        <v>4335006.2786800014</v>
      </c>
      <c r="D44" s="29">
        <v>3694893.9793199995</v>
      </c>
      <c r="E44" s="29">
        <v>4699256.2995500015</v>
      </c>
      <c r="F44" s="162">
        <v>5688574.7340500019</v>
      </c>
      <c r="I44" s="17"/>
    </row>
    <row r="45" spans="1:12" ht="12" customHeight="1">
      <c r="A45" s="198" t="s">
        <v>58</v>
      </c>
      <c r="B45" s="29">
        <v>1672056.01682</v>
      </c>
      <c r="C45" s="29">
        <v>1932126.5901599999</v>
      </c>
      <c r="D45" s="29">
        <v>1815723.4193000002</v>
      </c>
      <c r="E45" s="29">
        <v>256978.00928</v>
      </c>
      <c r="F45" s="162">
        <v>159282.65912</v>
      </c>
    </row>
    <row r="46" spans="1:12" ht="12" customHeight="1">
      <c r="A46" s="198" t="s">
        <v>197</v>
      </c>
      <c r="B46" s="29">
        <v>14319.2371</v>
      </c>
      <c r="C46" s="29">
        <v>26392.382339999996</v>
      </c>
      <c r="D46" s="29">
        <v>24102.504679999998</v>
      </c>
      <c r="E46" s="29">
        <v>696.66298000000006</v>
      </c>
      <c r="F46" s="162">
        <v>-1255.4339499999999</v>
      </c>
    </row>
    <row r="47" spans="1:12" ht="12" customHeight="1">
      <c r="A47" s="198" t="s">
        <v>59</v>
      </c>
      <c r="B47" s="29">
        <v>893543.29464000009</v>
      </c>
      <c r="C47" s="29">
        <v>840299.87320000003</v>
      </c>
      <c r="D47" s="29">
        <v>486567.26834000001</v>
      </c>
      <c r="E47" s="29">
        <v>531989.39699000004</v>
      </c>
      <c r="F47" s="162">
        <v>546524.08103999996</v>
      </c>
      <c r="G47" s="18"/>
      <c r="H47" s="18"/>
      <c r="I47" s="18"/>
      <c r="J47" s="18"/>
      <c r="K47" s="18"/>
      <c r="L47" s="18"/>
    </row>
    <row r="48" spans="1:12" ht="12" customHeight="1">
      <c r="A48" s="199" t="s">
        <v>60</v>
      </c>
      <c r="B48" s="32">
        <v>7857077.0552400006</v>
      </c>
      <c r="C48" s="32">
        <v>7133825.1243800018</v>
      </c>
      <c r="D48" s="32">
        <v>6021287.1716400003</v>
      </c>
      <c r="E48" s="32">
        <v>5488920.3688000012</v>
      </c>
      <c r="F48" s="184">
        <v>6393126.0402600011</v>
      </c>
      <c r="G48" s="18"/>
      <c r="H48" s="18"/>
      <c r="I48" s="18"/>
      <c r="J48" s="18"/>
      <c r="K48" s="18"/>
      <c r="L48" s="18"/>
    </row>
    <row r="49" spans="1:12" ht="12" customHeight="1">
      <c r="A49" s="197" t="s">
        <v>61</v>
      </c>
      <c r="B49" s="29">
        <v>54389.110770000021</v>
      </c>
      <c r="C49" s="29">
        <v>69677.370980000036</v>
      </c>
      <c r="D49" s="29">
        <v>89274.885040000008</v>
      </c>
      <c r="E49" s="29">
        <v>65752.00205000001</v>
      </c>
      <c r="F49" s="162">
        <v>46772.542910000018</v>
      </c>
      <c r="G49" s="18"/>
      <c r="H49" s="18"/>
      <c r="I49" s="18"/>
      <c r="J49" s="18"/>
      <c r="K49" s="18"/>
      <c r="L49" s="18"/>
    </row>
    <row r="50" spans="1:12" ht="12" customHeight="1">
      <c r="A50" s="197" t="s">
        <v>62</v>
      </c>
      <c r="B50" s="29">
        <v>220121.76268000001</v>
      </c>
      <c r="C50" s="29">
        <v>134655.52476</v>
      </c>
      <c r="D50" s="29">
        <v>114053.73446000001</v>
      </c>
      <c r="E50" s="29">
        <v>114056.44777000001</v>
      </c>
      <c r="F50" s="162">
        <v>88988.99295</v>
      </c>
      <c r="G50" s="18"/>
      <c r="H50" s="18"/>
      <c r="I50" s="18"/>
      <c r="J50" s="18"/>
      <c r="K50" s="18"/>
      <c r="L50" s="18"/>
    </row>
    <row r="51" spans="1:12" ht="12" customHeight="1">
      <c r="A51" s="204" t="s">
        <v>63</v>
      </c>
      <c r="B51" s="192">
        <v>8131587.9286900004</v>
      </c>
      <c r="C51" s="192">
        <v>7338158.0201200023</v>
      </c>
      <c r="D51" s="192">
        <v>6224615.7911400003</v>
      </c>
      <c r="E51" s="192">
        <v>5668728.8186200019</v>
      </c>
      <c r="F51" s="229">
        <v>6528887.5761200013</v>
      </c>
      <c r="G51" s="18"/>
      <c r="H51" s="18"/>
      <c r="I51" s="18"/>
      <c r="J51" s="18"/>
      <c r="K51" s="18"/>
      <c r="L51" s="18"/>
    </row>
    <row r="52" spans="1:12" ht="12" customHeight="1">
      <c r="A52" s="231" t="s">
        <v>64</v>
      </c>
      <c r="B52" s="192">
        <v>644519.54238999996</v>
      </c>
      <c r="C52" s="192">
        <v>598369.29587000003</v>
      </c>
      <c r="D52" s="192">
        <v>530028.56690999994</v>
      </c>
      <c r="E52" s="192">
        <v>388221.20684</v>
      </c>
      <c r="F52" s="229">
        <v>279959.19717</v>
      </c>
      <c r="G52" s="18"/>
      <c r="H52" s="18"/>
      <c r="I52" s="18"/>
      <c r="J52" s="18"/>
      <c r="K52" s="18"/>
      <c r="L52" s="18"/>
    </row>
    <row r="53" spans="1:12" ht="12" customHeight="1">
      <c r="A53" s="224" t="s">
        <v>65</v>
      </c>
      <c r="B53" s="277">
        <v>6228.452115</v>
      </c>
      <c r="C53" s="277">
        <v>6401.4976239999987</v>
      </c>
      <c r="D53" s="277">
        <v>6186.0955419999991</v>
      </c>
      <c r="E53" s="277">
        <v>6181.2745859999995</v>
      </c>
      <c r="F53" s="278">
        <v>6064.9757319999999</v>
      </c>
      <c r="G53" s="18"/>
      <c r="H53" s="18"/>
      <c r="I53" s="18"/>
      <c r="J53" s="18"/>
      <c r="K53" s="18"/>
      <c r="L53" s="18"/>
    </row>
    <row r="54" spans="1:12" ht="12" customHeight="1">
      <c r="A54" s="204" t="s">
        <v>66</v>
      </c>
      <c r="B54" s="192">
        <v>8776107.4710799996</v>
      </c>
      <c r="C54" s="192">
        <v>7936527.3159900028</v>
      </c>
      <c r="D54" s="192">
        <v>6754644.3580499999</v>
      </c>
      <c r="E54" s="192">
        <v>6056950.025460002</v>
      </c>
      <c r="F54" s="229">
        <v>6808846.7732900009</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51:F52">
    <cfRule type="cellIs" priority="34"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B43:F43 B54:F54">
    <cfRule type="cellIs" priority="35" stopIfTrue="1" operator="greaterThan">
      <formula>10</formula>
    </cfRule>
  </conditionalFormatting>
  <hyperlinks>
    <hyperlink ref="J5" location="Cont!A1" display="back" xr:uid="{00000000-0004-0000-08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2"/>
  <sheetViews>
    <sheetView showGridLines="0" zoomScaleNormal="100" workbookViewId="0"/>
  </sheetViews>
  <sheetFormatPr defaultColWidth="10" defaultRowHeight="12" customHeight="1"/>
  <cols>
    <col min="1" max="1" width="52.6640625" style="3" customWidth="1"/>
    <col min="2" max="3" width="13.6640625" style="61" customWidth="1"/>
    <col min="4" max="8" width="13.6640625" style="43" customWidth="1"/>
    <col min="9" max="9" width="13.6640625" style="51" customWidth="1"/>
    <col min="10" max="10" width="13.6640625" style="60" customWidth="1"/>
    <col min="11" max="12" width="11" style="17" bestFit="1" customWidth="1"/>
    <col min="13" max="13" width="28" style="18" customWidth="1"/>
    <col min="14" max="15" width="10" style="18"/>
    <col min="16" max="16" width="23.1640625" style="18" customWidth="1"/>
    <col min="17" max="16384" width="10" style="18"/>
  </cols>
  <sheetData>
    <row r="1" spans="1:20" s="11" customFormat="1" ht="17.25" customHeight="1">
      <c r="A1" s="129" t="s">
        <v>4</v>
      </c>
      <c r="B1" s="9"/>
      <c r="C1" s="9"/>
      <c r="D1" s="10"/>
      <c r="E1" s="10"/>
      <c r="F1" s="10"/>
      <c r="G1" s="10"/>
      <c r="H1" s="10"/>
      <c r="I1" s="10"/>
      <c r="J1" s="10"/>
    </row>
    <row r="2" spans="1:20" s="12" customFormat="1" ht="17.25" customHeight="1">
      <c r="A2" s="288">
        <f>Cont!A2</f>
        <v>46112</v>
      </c>
      <c r="B2" s="14"/>
      <c r="C2" s="14"/>
      <c r="D2" s="15"/>
      <c r="E2" s="15"/>
      <c r="F2" s="15"/>
      <c r="G2" s="15"/>
      <c r="H2" s="15"/>
      <c r="I2" s="15"/>
      <c r="J2" s="15"/>
    </row>
    <row r="3" spans="1:20" ht="6" customHeight="1">
      <c r="A3" s="1"/>
      <c r="B3" s="1"/>
      <c r="C3" s="1"/>
      <c r="D3" s="2"/>
      <c r="E3" s="2"/>
      <c r="F3" s="2"/>
      <c r="G3" s="2"/>
      <c r="H3" s="2"/>
      <c r="I3" s="2"/>
      <c r="J3" s="2"/>
      <c r="K3" s="16"/>
    </row>
    <row r="4" spans="1:20" ht="12" customHeight="1">
      <c r="A4" s="130"/>
      <c r="B4" s="19"/>
      <c r="C4" s="19"/>
      <c r="D4" s="20"/>
      <c r="E4" s="20"/>
      <c r="F4" s="20"/>
      <c r="G4" s="20"/>
      <c r="H4" s="20"/>
      <c r="I4" s="21"/>
      <c r="J4" s="22"/>
      <c r="K4" s="16"/>
    </row>
    <row r="5" spans="1:20" ht="18.75">
      <c r="A5" s="131" t="s">
        <v>419</v>
      </c>
      <c r="B5" s="19"/>
      <c r="C5" s="19"/>
      <c r="D5" s="20"/>
      <c r="E5" s="20"/>
      <c r="F5" s="20"/>
      <c r="G5" s="20"/>
      <c r="H5" s="20"/>
      <c r="I5" s="21"/>
      <c r="J5" s="95" t="s">
        <v>25</v>
      </c>
      <c r="K5" s="16"/>
    </row>
    <row r="6" spans="1:20" s="21" customFormat="1" ht="13.5" customHeight="1">
      <c r="A6" s="130"/>
      <c r="B6" s="49"/>
      <c r="C6" s="49"/>
      <c r="D6" s="49"/>
      <c r="E6" s="49"/>
      <c r="F6" s="49"/>
      <c r="G6" s="49"/>
      <c r="H6" s="49"/>
      <c r="I6" s="49"/>
      <c r="J6" s="49"/>
      <c r="K6" s="16"/>
    </row>
    <row r="7" spans="1:20" s="28" customFormat="1" ht="12" customHeight="1">
      <c r="A7" s="173" t="s">
        <v>153</v>
      </c>
      <c r="B7" s="174" t="s">
        <v>529</v>
      </c>
      <c r="C7" s="174" t="s">
        <v>530</v>
      </c>
      <c r="D7" s="174" t="s">
        <v>531</v>
      </c>
      <c r="E7" s="174" t="s">
        <v>532</v>
      </c>
      <c r="F7" s="174" t="s">
        <v>533</v>
      </c>
      <c r="G7" s="174" t="s">
        <v>470</v>
      </c>
      <c r="H7" s="174" t="s">
        <v>471</v>
      </c>
      <c r="I7" s="174" t="s">
        <v>472</v>
      </c>
      <c r="J7" s="175" t="s">
        <v>473</v>
      </c>
      <c r="K7" s="16"/>
    </row>
    <row r="8" spans="1:20" s="30" customFormat="1" ht="12" customHeight="1">
      <c r="A8" s="255" t="s">
        <v>71</v>
      </c>
      <c r="B8" s="373">
        <v>0.13355327538967032</v>
      </c>
      <c r="C8" s="373">
        <v>0.18169561761725894</v>
      </c>
      <c r="D8" s="373">
        <v>0.18043566087495361</v>
      </c>
      <c r="E8" s="373">
        <v>0.23150509694218244</v>
      </c>
      <c r="F8" s="373">
        <v>0.18369922311295681</v>
      </c>
      <c r="G8" s="373">
        <v>0.23861777322765687</v>
      </c>
      <c r="H8" s="373">
        <v>0.25201456464047162</v>
      </c>
      <c r="I8" s="373">
        <v>0.27565701825238592</v>
      </c>
      <c r="J8" s="374">
        <v>0.29113727293250485</v>
      </c>
      <c r="K8" s="16"/>
    </row>
    <row r="9" spans="1:20" s="30" customFormat="1" ht="12" customHeight="1">
      <c r="A9" s="255" t="s">
        <v>162</v>
      </c>
      <c r="B9" s="373">
        <v>0.1725609170404164</v>
      </c>
      <c r="C9" s="373">
        <v>0.22057904065936856</v>
      </c>
      <c r="D9" s="373">
        <v>0.22015605863512602</v>
      </c>
      <c r="E9" s="373">
        <v>0.28257247679058567</v>
      </c>
      <c r="F9" s="373">
        <v>0.22703678356927851</v>
      </c>
      <c r="G9" s="373">
        <v>0.28298935237792155</v>
      </c>
      <c r="H9" s="373">
        <v>0.2939551462208847</v>
      </c>
      <c r="I9" s="373">
        <v>0.32151252691420995</v>
      </c>
      <c r="J9" s="375">
        <v>0.34113837091194754</v>
      </c>
      <c r="K9" s="16"/>
    </row>
    <row r="10" spans="1:20" s="30" customFormat="1" ht="12" customHeight="1">
      <c r="A10" s="255" t="s">
        <v>72</v>
      </c>
      <c r="B10" s="373">
        <v>9.4312005683556844E-3</v>
      </c>
      <c r="C10" s="373">
        <v>1.291536405235809E-2</v>
      </c>
      <c r="D10" s="373">
        <v>1.18010482212185E-2</v>
      </c>
      <c r="E10" s="373">
        <v>1.502751458766912E-2</v>
      </c>
      <c r="F10" s="373">
        <v>1.3018136072199661E-2</v>
      </c>
      <c r="G10" s="373">
        <v>1.8534489326042153E-2</v>
      </c>
      <c r="H10" s="373">
        <v>1.9687701154657622E-2</v>
      </c>
      <c r="I10" s="373">
        <v>2.0407704665300973E-2</v>
      </c>
      <c r="J10" s="375">
        <v>2.1587460575667912E-2</v>
      </c>
      <c r="K10" s="16"/>
    </row>
    <row r="11" spans="1:20" s="33" customFormat="1" ht="12" customHeight="1">
      <c r="A11" s="255" t="s">
        <v>73</v>
      </c>
      <c r="B11" s="373">
        <v>2.3685492483551479E-2</v>
      </c>
      <c r="C11" s="373">
        <v>2.3357309529789681E-2</v>
      </c>
      <c r="D11" s="373">
        <v>2.3593752606334603E-2</v>
      </c>
      <c r="E11" s="373">
        <v>2.5918736984100892E-2</v>
      </c>
      <c r="F11" s="373">
        <v>2.8937134619211241E-2</v>
      </c>
      <c r="G11" s="373">
        <v>3.0237064276314347E-2</v>
      </c>
      <c r="H11" s="373">
        <v>3.4672877346188034E-2</v>
      </c>
      <c r="I11" s="373">
        <v>3.5287968256334637E-2</v>
      </c>
      <c r="J11" s="375">
        <v>3.5483235569717941E-2</v>
      </c>
      <c r="K11" s="16"/>
      <c r="N11" s="18"/>
      <c r="O11" s="18"/>
      <c r="P11" s="18"/>
      <c r="Q11" s="18"/>
      <c r="R11" s="18"/>
      <c r="S11" s="18"/>
      <c r="T11" s="18"/>
    </row>
    <row r="12" spans="1:20" ht="12" customHeight="1">
      <c r="A12" s="255" t="s">
        <v>74</v>
      </c>
      <c r="B12" s="373">
        <v>2.2115714248653714E-2</v>
      </c>
      <c r="C12" s="373">
        <v>2.1825441757223327E-2</v>
      </c>
      <c r="D12" s="373">
        <v>2.2044716961319922E-2</v>
      </c>
      <c r="E12" s="373">
        <v>2.4330564937137082E-2</v>
      </c>
      <c r="F12" s="373">
        <v>2.7150872083746738E-2</v>
      </c>
      <c r="G12" s="373">
        <v>2.8042948948899582E-2</v>
      </c>
      <c r="H12" s="373">
        <v>3.2314750535540823E-2</v>
      </c>
      <c r="I12" s="373">
        <v>3.3088382238924144E-2</v>
      </c>
      <c r="J12" s="375">
        <v>3.342179329468413E-2</v>
      </c>
      <c r="K12" s="16"/>
      <c r="M12" s="137"/>
    </row>
    <row r="13" spans="1:20" ht="12" customHeight="1">
      <c r="A13" s="255" t="s">
        <v>75</v>
      </c>
      <c r="B13" s="373">
        <v>0.50722181768991936</v>
      </c>
      <c r="C13" s="373">
        <v>0.45249415614637223</v>
      </c>
      <c r="D13" s="373">
        <v>0.43100797568470511</v>
      </c>
      <c r="E13" s="373">
        <v>0.43218359234961662</v>
      </c>
      <c r="F13" s="373">
        <v>0.39438234399674854</v>
      </c>
      <c r="G13" s="373">
        <v>0.38545501750410222</v>
      </c>
      <c r="H13" s="373">
        <v>0.32728118075783252</v>
      </c>
      <c r="I13" s="373">
        <v>0.33767168593478936</v>
      </c>
      <c r="J13" s="375">
        <v>0.33151398837084561</v>
      </c>
      <c r="K13" s="16"/>
      <c r="M13" s="17"/>
    </row>
    <row r="14" spans="1:20" ht="12" customHeight="1">
      <c r="A14" s="255" t="s">
        <v>76</v>
      </c>
      <c r="B14" s="376">
        <v>14.21409425780481</v>
      </c>
      <c r="C14" s="376">
        <v>14.475644446798555</v>
      </c>
      <c r="D14" s="376">
        <v>15.530184587558072</v>
      </c>
      <c r="E14" s="376">
        <v>15.583307589991565</v>
      </c>
      <c r="F14" s="376">
        <v>14.314932992957857</v>
      </c>
      <c r="G14" s="376">
        <v>13.077690429388593</v>
      </c>
      <c r="H14" s="376">
        <v>12.85841715018087</v>
      </c>
      <c r="I14" s="376">
        <v>13.566936607636197</v>
      </c>
      <c r="J14" s="377">
        <v>13.511478476764136</v>
      </c>
      <c r="K14" s="16"/>
      <c r="M14" s="17"/>
    </row>
    <row r="15" spans="1:20" ht="12" customHeight="1">
      <c r="A15" s="255" t="s">
        <v>262</v>
      </c>
      <c r="B15" s="378">
        <v>0.71987980557368347</v>
      </c>
      <c r="C15" s="378">
        <v>0.67251014041130974</v>
      </c>
      <c r="D15" s="378">
        <v>0.68889817716150514</v>
      </c>
      <c r="E15" s="378">
        <v>0.67513495533517653</v>
      </c>
      <c r="F15" s="378">
        <v>0.7084170823403203</v>
      </c>
      <c r="G15" s="378">
        <v>0.6679560904187698</v>
      </c>
      <c r="H15" s="378">
        <v>0.68289748336681211</v>
      </c>
      <c r="I15" s="378">
        <v>0.68575091631913032</v>
      </c>
      <c r="J15" s="379">
        <v>0.62591050097358081</v>
      </c>
      <c r="K15" s="16"/>
      <c r="M15" s="17"/>
    </row>
    <row r="16" spans="1:20" ht="12" customHeight="1">
      <c r="A16" s="255" t="s">
        <v>293</v>
      </c>
      <c r="B16" s="378">
        <v>0.88740292250846309</v>
      </c>
      <c r="C16" s="378">
        <v>0.85403549238163845</v>
      </c>
      <c r="D16" s="378">
        <v>0.84492176049127432</v>
      </c>
      <c r="E16" s="378">
        <v>0.83019959757304429</v>
      </c>
      <c r="F16" s="378">
        <v>0.87018626446343372</v>
      </c>
      <c r="G16" s="378">
        <v>0.85124960845267017</v>
      </c>
      <c r="H16" s="378">
        <v>0.81138138216031652</v>
      </c>
      <c r="I16" s="378">
        <v>0.81274799164165112</v>
      </c>
      <c r="J16" s="379">
        <v>0.76463958136180254</v>
      </c>
      <c r="K16" s="16"/>
      <c r="M16" s="17"/>
    </row>
    <row r="17" spans="1:17" ht="12" customHeight="1">
      <c r="A17" s="255" t="s">
        <v>201</v>
      </c>
      <c r="B17" s="380">
        <v>2.1091861425108214E-4</v>
      </c>
      <c r="C17" s="380">
        <v>-2.0107090417964286E-3</v>
      </c>
      <c r="D17" s="380">
        <v>1.2564789628536337E-3</v>
      </c>
      <c r="E17" s="380">
        <v>-3.7427775892944068E-3</v>
      </c>
      <c r="F17" s="380">
        <v>4.6348422149089163E-3</v>
      </c>
      <c r="G17" s="380">
        <v>9.9929648625306233E-4</v>
      </c>
      <c r="H17" s="380">
        <v>7.3746274859108939E-3</v>
      </c>
      <c r="I17" s="380">
        <v>5.3036944768706778E-3</v>
      </c>
      <c r="J17" s="375">
        <v>3.149870373136568E-3</v>
      </c>
      <c r="K17" s="16"/>
      <c r="M17" s="17"/>
    </row>
    <row r="18" spans="1:17" ht="12" customHeight="1">
      <c r="A18" s="289" t="s">
        <v>447</v>
      </c>
      <c r="B18" s="381">
        <v>500.40499999999997</v>
      </c>
      <c r="C18" s="381">
        <v>491.54700000000003</v>
      </c>
      <c r="D18" s="381">
        <v>482.76299999999998</v>
      </c>
      <c r="E18" s="381">
        <v>473.54199999999997</v>
      </c>
      <c r="F18" s="381">
        <v>465.24700000000001</v>
      </c>
      <c r="G18" s="381">
        <v>455.53399999999999</v>
      </c>
      <c r="H18" s="381">
        <v>444.59199999999998</v>
      </c>
      <c r="I18" s="381">
        <v>433.37</v>
      </c>
      <c r="J18" s="306">
        <v>427.99900000000002</v>
      </c>
      <c r="K18" s="16"/>
      <c r="M18" s="17"/>
    </row>
    <row r="19" spans="1:17" ht="12" customHeight="1">
      <c r="A19" s="289" t="s">
        <v>263</v>
      </c>
      <c r="B19" s="382">
        <v>232.542</v>
      </c>
      <c r="C19" s="382">
        <v>229.446</v>
      </c>
      <c r="D19" s="382">
        <v>223.458</v>
      </c>
      <c r="E19" s="382">
        <v>221.50299999999999</v>
      </c>
      <c r="F19" s="382">
        <v>216.54</v>
      </c>
      <c r="G19" s="382">
        <v>213.678</v>
      </c>
      <c r="H19" s="382">
        <v>204.459</v>
      </c>
      <c r="I19" s="382">
        <v>199.35400000000001</v>
      </c>
      <c r="J19" s="306">
        <v>194.821</v>
      </c>
      <c r="K19" s="16"/>
      <c r="M19" s="17"/>
    </row>
    <row r="20" spans="1:17" ht="12" customHeight="1">
      <c r="A20" s="289" t="s">
        <v>77</v>
      </c>
      <c r="B20" s="381">
        <v>849.8</v>
      </c>
      <c r="C20" s="381">
        <v>826.6</v>
      </c>
      <c r="D20" s="381">
        <v>835.1</v>
      </c>
      <c r="E20" s="381">
        <v>809.85</v>
      </c>
      <c r="F20" s="381">
        <v>825.4</v>
      </c>
      <c r="G20" s="381">
        <v>885.3</v>
      </c>
      <c r="H20" s="381">
        <v>850.91</v>
      </c>
      <c r="I20" s="381">
        <v>828.11</v>
      </c>
      <c r="J20" s="306">
        <v>788.88499999999999</v>
      </c>
      <c r="K20" s="16"/>
      <c r="M20" s="17"/>
    </row>
    <row r="21" spans="1:17" ht="12" customHeight="1">
      <c r="A21" s="290" t="s">
        <v>264</v>
      </c>
      <c r="B21" s="381">
        <v>4723.0145098044013</v>
      </c>
      <c r="C21" s="381">
        <v>4581.5314796757666</v>
      </c>
      <c r="D21" s="381">
        <v>4482.5465727789187</v>
      </c>
      <c r="E21" s="381">
        <v>4391.1304493932867</v>
      </c>
      <c r="F21" s="381">
        <v>4132.3893456970227</v>
      </c>
      <c r="G21" s="381">
        <v>3984.2720357789553</v>
      </c>
      <c r="H21" s="381">
        <v>3801.9671351482389</v>
      </c>
      <c r="I21" s="381">
        <v>3813.5285691254303</v>
      </c>
      <c r="J21" s="306">
        <v>3824.8329916343991</v>
      </c>
      <c r="K21" s="16"/>
      <c r="M21" s="17"/>
    </row>
    <row r="22" spans="1:17" ht="12" customHeight="1">
      <c r="A22" s="290" t="s">
        <v>87</v>
      </c>
      <c r="B22" s="381">
        <v>95</v>
      </c>
      <c r="C22" s="381">
        <v>95</v>
      </c>
      <c r="D22" s="381">
        <v>95</v>
      </c>
      <c r="E22" s="381">
        <v>95</v>
      </c>
      <c r="F22" s="381">
        <v>95</v>
      </c>
      <c r="G22" s="381">
        <v>95</v>
      </c>
      <c r="H22" s="381">
        <v>95</v>
      </c>
      <c r="I22" s="381">
        <v>95</v>
      </c>
      <c r="J22" s="383">
        <v>95</v>
      </c>
      <c r="K22" s="104"/>
      <c r="M22" s="17"/>
    </row>
    <row r="23" spans="1:17" ht="12" customHeight="1">
      <c r="A23" s="290" t="s">
        <v>265</v>
      </c>
      <c r="B23" s="382">
        <v>13649</v>
      </c>
      <c r="C23" s="382">
        <v>13584</v>
      </c>
      <c r="D23" s="382">
        <v>13463</v>
      </c>
      <c r="E23" s="382">
        <v>13334</v>
      </c>
      <c r="F23" s="382">
        <v>13431</v>
      </c>
      <c r="G23" s="382">
        <v>13345</v>
      </c>
      <c r="H23" s="382">
        <v>12803</v>
      </c>
      <c r="I23" s="382">
        <v>11848</v>
      </c>
      <c r="J23" s="306">
        <v>14371</v>
      </c>
      <c r="K23" s="16"/>
      <c r="M23" s="17"/>
      <c r="N23" s="17"/>
      <c r="O23" s="17"/>
      <c r="P23" s="17"/>
      <c r="Q23" s="17"/>
    </row>
    <row r="24" spans="1:17" ht="12" customHeight="1">
      <c r="A24" s="290" t="s">
        <v>266</v>
      </c>
      <c r="B24" s="382">
        <v>12877.998</v>
      </c>
      <c r="C24" s="382">
        <v>12662.205</v>
      </c>
      <c r="D24" s="382">
        <v>11029.763000000001</v>
      </c>
      <c r="E24" s="382">
        <v>9698.0480000000007</v>
      </c>
      <c r="F24" s="382">
        <v>9746.7240000000002</v>
      </c>
      <c r="G24" s="382">
        <v>9968.2939999999999</v>
      </c>
      <c r="H24" s="382">
        <v>8875.3260000000009</v>
      </c>
      <c r="I24" s="382">
        <v>8417.3240000000005</v>
      </c>
      <c r="J24" s="306">
        <v>7903.4880000000003</v>
      </c>
      <c r="K24" s="16"/>
      <c r="N24" s="17"/>
      <c r="O24" s="17"/>
      <c r="P24" s="17"/>
      <c r="Q24" s="17"/>
    </row>
    <row r="25" spans="1:17" ht="12.75">
      <c r="A25" s="291" t="s">
        <v>267</v>
      </c>
      <c r="B25" s="584">
        <v>31673.266</v>
      </c>
      <c r="C25" s="584">
        <v>31490.271000000001</v>
      </c>
      <c r="D25" s="584">
        <v>29161.797999999999</v>
      </c>
      <c r="E25" s="584">
        <v>28019.532999999999</v>
      </c>
      <c r="F25" s="584">
        <v>26691.552</v>
      </c>
      <c r="G25" s="584">
        <v>26432.816999999999</v>
      </c>
      <c r="H25" s="584">
        <v>24753.133000000002</v>
      </c>
      <c r="I25" s="584">
        <v>23840.550999999999</v>
      </c>
      <c r="J25" s="547">
        <v>22490.282999999999</v>
      </c>
      <c r="K25" s="16"/>
      <c r="N25" s="17"/>
      <c r="O25" s="17"/>
      <c r="P25" s="17"/>
      <c r="Q25" s="17"/>
    </row>
    <row r="26" spans="1:17" ht="12" customHeight="1">
      <c r="A26" s="292"/>
      <c r="B26" s="138"/>
      <c r="C26" s="138"/>
      <c r="D26" s="138"/>
      <c r="E26" s="138"/>
      <c r="F26" s="138"/>
      <c r="G26" s="138"/>
      <c r="H26" s="138"/>
      <c r="I26" s="138"/>
      <c r="J26" s="138"/>
      <c r="K26" s="16"/>
      <c r="N26" s="17"/>
      <c r="O26" s="17"/>
      <c r="P26" s="17"/>
      <c r="Q26" s="17"/>
    </row>
    <row r="27" spans="1:17" ht="12" customHeight="1">
      <c r="A27" s="173" t="s">
        <v>157</v>
      </c>
      <c r="B27" s="174" t="s">
        <v>529</v>
      </c>
      <c r="C27" s="174" t="s">
        <v>530</v>
      </c>
      <c r="D27" s="174" t="s">
        <v>531</v>
      </c>
      <c r="E27" s="174" t="s">
        <v>532</v>
      </c>
      <c r="F27" s="174" t="s">
        <v>533</v>
      </c>
      <c r="G27" s="174" t="s">
        <v>470</v>
      </c>
      <c r="H27" s="174" t="s">
        <v>471</v>
      </c>
      <c r="I27" s="174" t="s">
        <v>472</v>
      </c>
      <c r="J27" s="175" t="s">
        <v>473</v>
      </c>
      <c r="K27" s="16"/>
      <c r="N27" s="17"/>
      <c r="O27" s="17"/>
      <c r="P27" s="17"/>
      <c r="Q27" s="17"/>
    </row>
    <row r="28" spans="1:17" ht="12" customHeight="1">
      <c r="A28" s="293" t="s">
        <v>163</v>
      </c>
      <c r="B28" s="271">
        <v>0.162371040077808</v>
      </c>
      <c r="C28" s="271">
        <v>0.16390838402796779</v>
      </c>
      <c r="D28" s="271">
        <v>0.1438231359565402</v>
      </c>
      <c r="E28" s="271">
        <v>0.15267321749524893</v>
      </c>
      <c r="F28" s="271">
        <v>0.15323169074196577</v>
      </c>
      <c r="G28" s="271">
        <v>0.14977264129750478</v>
      </c>
      <c r="H28" s="271">
        <v>0.16735520102466545</v>
      </c>
      <c r="I28" s="271">
        <v>0.16843209642328161</v>
      </c>
      <c r="J28" s="272">
        <v>0.16905211050078855</v>
      </c>
      <c r="K28" s="16"/>
      <c r="N28" s="17"/>
      <c r="O28" s="17"/>
      <c r="P28" s="7"/>
      <c r="Q28" s="17"/>
    </row>
    <row r="29" spans="1:17" ht="12" customHeight="1">
      <c r="A29" s="290" t="s">
        <v>164</v>
      </c>
      <c r="B29" s="149">
        <v>0.12189999999999999</v>
      </c>
      <c r="C29" s="149">
        <v>0.12189999999999999</v>
      </c>
      <c r="D29" s="149">
        <v>0.12189999999999999</v>
      </c>
      <c r="E29" s="149">
        <v>0.12189999999999999</v>
      </c>
      <c r="F29" s="149">
        <v>0.12189999999999999</v>
      </c>
      <c r="G29" s="149">
        <v>0.1241</v>
      </c>
      <c r="H29" s="149">
        <v>0.1241</v>
      </c>
      <c r="I29" s="149">
        <v>0.1241</v>
      </c>
      <c r="J29" s="215">
        <v>0.1241</v>
      </c>
      <c r="K29" s="16"/>
      <c r="N29" s="17"/>
      <c r="O29" s="17"/>
      <c r="P29" s="17"/>
      <c r="Q29" s="17"/>
    </row>
    <row r="30" spans="1:17" ht="12" customHeight="1">
      <c r="A30" s="290" t="s">
        <v>158</v>
      </c>
      <c r="B30" s="149">
        <v>0.18327509061136188</v>
      </c>
      <c r="C30" s="149">
        <v>0.18501940747797702</v>
      </c>
      <c r="D30" s="149">
        <v>0.16500761122820784</v>
      </c>
      <c r="E30" s="149">
        <v>0.1752715256583918</v>
      </c>
      <c r="F30" s="149">
        <v>0.17117225950933201</v>
      </c>
      <c r="G30" s="149">
        <v>0.16741469614175047</v>
      </c>
      <c r="H30" s="149">
        <v>0.18645145348383096</v>
      </c>
      <c r="I30" s="149">
        <v>0.18799562825026175</v>
      </c>
      <c r="J30" s="215">
        <v>0.18915360874839143</v>
      </c>
      <c r="K30" s="16"/>
      <c r="L30" s="102"/>
      <c r="N30" s="17"/>
      <c r="O30" s="17"/>
      <c r="P30" s="17"/>
      <c r="Q30" s="17"/>
    </row>
    <row r="31" spans="1:17" ht="12" customHeight="1">
      <c r="A31" s="290" t="s">
        <v>154</v>
      </c>
      <c r="B31" s="149">
        <v>0.14249999999999999</v>
      </c>
      <c r="C31" s="149">
        <v>0.14249999999999999</v>
      </c>
      <c r="D31" s="149">
        <v>0.14249999999999999</v>
      </c>
      <c r="E31" s="149">
        <v>0.14249999999999999</v>
      </c>
      <c r="F31" s="149">
        <v>0.14249999999999999</v>
      </c>
      <c r="G31" s="149">
        <v>0.14550000000000002</v>
      </c>
      <c r="H31" s="149">
        <v>0.14550000000000002</v>
      </c>
      <c r="I31" s="149">
        <v>0.14550000000000002</v>
      </c>
      <c r="J31" s="215">
        <v>0.14550000000000002</v>
      </c>
      <c r="K31" s="16"/>
      <c r="L31" s="102"/>
      <c r="N31" s="17"/>
      <c r="O31" s="17"/>
      <c r="P31" s="17"/>
      <c r="Q31" s="17"/>
    </row>
    <row r="32" spans="1:17" ht="12" customHeight="1">
      <c r="A32" s="290" t="s">
        <v>202</v>
      </c>
      <c r="B32" s="149">
        <v>0.22941557578438701</v>
      </c>
      <c r="C32" s="149">
        <v>0.23161242046561473</v>
      </c>
      <c r="D32" s="149">
        <v>0.21176390023415817</v>
      </c>
      <c r="E32" s="149">
        <v>0.20203376339640877</v>
      </c>
      <c r="F32" s="149">
        <v>0.19849057122784586</v>
      </c>
      <c r="G32" s="149">
        <v>0.19427610839596687</v>
      </c>
      <c r="H32" s="149">
        <v>0.20832054138016251</v>
      </c>
      <c r="I32" s="149">
        <v>0.20993170350621146</v>
      </c>
      <c r="J32" s="215">
        <v>0.21188595417194581</v>
      </c>
      <c r="K32" s="16"/>
      <c r="L32" s="102"/>
      <c r="N32" s="17"/>
      <c r="O32" s="17"/>
      <c r="P32" s="17"/>
      <c r="Q32" s="17"/>
    </row>
    <row r="33" spans="1:17" ht="12" customHeight="1">
      <c r="A33" s="290" t="s">
        <v>203</v>
      </c>
      <c r="B33" s="149">
        <v>0.17</v>
      </c>
      <c r="C33" s="149">
        <v>0.17</v>
      </c>
      <c r="D33" s="149">
        <v>0.17</v>
      </c>
      <c r="E33" s="149">
        <v>0.17</v>
      </c>
      <c r="F33" s="149">
        <v>0.17</v>
      </c>
      <c r="G33" s="149">
        <v>0.17399999999999999</v>
      </c>
      <c r="H33" s="149">
        <v>0.17399999999999999</v>
      </c>
      <c r="I33" s="149">
        <v>0.17399999999999999</v>
      </c>
      <c r="J33" s="215">
        <v>0.17399999999999999</v>
      </c>
      <c r="K33" s="16"/>
      <c r="L33" s="102"/>
      <c r="N33" s="17"/>
      <c r="O33" s="17"/>
      <c r="P33" s="17"/>
      <c r="Q33" s="17"/>
    </row>
    <row r="34" spans="1:17" ht="12" customHeight="1">
      <c r="A34" s="290" t="s">
        <v>385</v>
      </c>
      <c r="B34" s="150">
        <v>1.66</v>
      </c>
      <c r="C34" s="150">
        <v>1.6279999999999999</v>
      </c>
      <c r="D34" s="150">
        <v>1.609</v>
      </c>
      <c r="E34" s="150">
        <v>1.7290000000000001</v>
      </c>
      <c r="F34" s="150">
        <v>1.679</v>
      </c>
      <c r="G34" s="150">
        <v>1.784</v>
      </c>
      <c r="H34" s="150">
        <v>1.9359999999999999</v>
      </c>
      <c r="I34" s="150">
        <v>1.915</v>
      </c>
      <c r="J34" s="216">
        <v>1.915</v>
      </c>
      <c r="K34" s="16"/>
      <c r="L34" s="102"/>
      <c r="N34" s="17"/>
      <c r="O34" s="17"/>
      <c r="P34" s="17"/>
      <c r="Q34" s="17"/>
    </row>
    <row r="35" spans="1:17" ht="12" customHeight="1">
      <c r="A35" s="290" t="s">
        <v>156</v>
      </c>
      <c r="B35" s="150">
        <v>1</v>
      </c>
      <c r="C35" s="150">
        <v>1</v>
      </c>
      <c r="D35" s="150">
        <v>1</v>
      </c>
      <c r="E35" s="150">
        <v>1</v>
      </c>
      <c r="F35" s="150">
        <v>1</v>
      </c>
      <c r="G35" s="150">
        <v>1</v>
      </c>
      <c r="H35" s="150">
        <v>1</v>
      </c>
      <c r="I35" s="150">
        <v>1</v>
      </c>
      <c r="J35" s="216">
        <v>1</v>
      </c>
      <c r="K35" s="16"/>
      <c r="L35" s="102"/>
      <c r="N35" s="17"/>
      <c r="O35" s="17"/>
      <c r="P35" s="17"/>
      <c r="Q35" s="17"/>
    </row>
    <row r="36" spans="1:17" ht="12" customHeight="1">
      <c r="A36" s="290" t="s">
        <v>386</v>
      </c>
      <c r="B36" s="150">
        <v>1.45</v>
      </c>
      <c r="C36" s="150">
        <v>1.4950000000000001</v>
      </c>
      <c r="D36" s="150">
        <v>1.472</v>
      </c>
      <c r="E36" s="150">
        <v>1.4570000000000001</v>
      </c>
      <c r="F36" s="150">
        <v>1.371</v>
      </c>
      <c r="G36" s="150">
        <v>1.502</v>
      </c>
      <c r="H36" s="150">
        <v>1.5669999999999999</v>
      </c>
      <c r="I36" s="150">
        <v>1.5469999999999999</v>
      </c>
      <c r="J36" s="216">
        <v>1.5940000000000001</v>
      </c>
      <c r="K36" s="16"/>
      <c r="L36" s="102"/>
      <c r="N36" s="17"/>
      <c r="O36" s="17"/>
      <c r="P36" s="17"/>
      <c r="Q36" s="17"/>
    </row>
    <row r="37" spans="1:17" ht="12" customHeight="1">
      <c r="A37" s="291" t="s">
        <v>155</v>
      </c>
      <c r="B37" s="217">
        <v>1</v>
      </c>
      <c r="C37" s="217">
        <v>1</v>
      </c>
      <c r="D37" s="217">
        <v>1</v>
      </c>
      <c r="E37" s="217">
        <v>1</v>
      </c>
      <c r="F37" s="217">
        <v>1</v>
      </c>
      <c r="G37" s="217">
        <v>1</v>
      </c>
      <c r="H37" s="217">
        <v>1</v>
      </c>
      <c r="I37" s="217">
        <v>1</v>
      </c>
      <c r="J37" s="218">
        <v>1</v>
      </c>
      <c r="K37" s="16"/>
      <c r="L37" s="102"/>
      <c r="N37" s="17"/>
      <c r="O37" s="17"/>
      <c r="P37" s="17"/>
      <c r="Q37" s="17"/>
    </row>
    <row r="38" spans="1:17" s="36" customFormat="1" ht="12.95" customHeight="1">
      <c r="A38" s="294"/>
      <c r="B38" s="77"/>
      <c r="C38" s="77"/>
      <c r="D38" s="77"/>
      <c r="E38" s="77"/>
      <c r="F38" s="77"/>
      <c r="G38" s="77"/>
      <c r="H38" s="77"/>
      <c r="I38" s="77"/>
      <c r="J38" s="77"/>
      <c r="K38" s="16"/>
    </row>
    <row r="39" spans="1:17" s="36" customFormat="1" ht="12.95" customHeight="1">
      <c r="A39" s="294"/>
      <c r="B39" s="77"/>
      <c r="C39" s="77"/>
      <c r="D39" s="77"/>
      <c r="E39" s="77"/>
      <c r="F39" s="77"/>
      <c r="G39" s="77"/>
      <c r="H39" s="77"/>
      <c r="I39" s="77"/>
      <c r="J39" s="77"/>
      <c r="K39" s="16"/>
    </row>
    <row r="40" spans="1:17" ht="18.75">
      <c r="A40" s="131" t="s">
        <v>420</v>
      </c>
      <c r="B40" s="50"/>
      <c r="C40" s="50"/>
      <c r="D40" s="50"/>
      <c r="E40" s="50"/>
      <c r="F40" s="61"/>
      <c r="G40" s="61"/>
    </row>
    <row r="41" spans="1:17" ht="12" customHeight="1">
      <c r="A41" s="295"/>
      <c r="B41" s="50"/>
      <c r="C41" s="50"/>
      <c r="D41" s="50"/>
      <c r="E41" s="50"/>
      <c r="F41" s="61"/>
      <c r="G41" s="51"/>
    </row>
    <row r="42" spans="1:17" ht="12" customHeight="1">
      <c r="A42" s="173" t="s">
        <v>153</v>
      </c>
      <c r="B42" s="191">
        <v>2025</v>
      </c>
      <c r="C42" s="191">
        <v>2024</v>
      </c>
      <c r="D42" s="191">
        <v>2023</v>
      </c>
      <c r="E42" s="191">
        <v>2022</v>
      </c>
      <c r="F42" s="175">
        <v>2021</v>
      </c>
      <c r="G42" s="62"/>
    </row>
    <row r="43" spans="1:17" ht="12" customHeight="1">
      <c r="A43" s="255" t="s">
        <v>71</v>
      </c>
      <c r="B43" s="373">
        <v>0.1710727930696089</v>
      </c>
      <c r="C43" s="373">
        <v>0.25022890993160363</v>
      </c>
      <c r="D43" s="373">
        <v>0.30938417016095088</v>
      </c>
      <c r="E43" s="373">
        <v>0.23987475128236077</v>
      </c>
      <c r="F43" s="374">
        <v>0.25589894627131576</v>
      </c>
      <c r="G43" s="63"/>
    </row>
    <row r="44" spans="1:17" ht="12" customHeight="1">
      <c r="A44" s="255" t="s">
        <v>162</v>
      </c>
      <c r="B44" s="373">
        <v>0.2091233291061961</v>
      </c>
      <c r="C44" s="373">
        <v>0.29341731967143403</v>
      </c>
      <c r="D44" s="373">
        <v>0.35825895564632465</v>
      </c>
      <c r="E44" s="373">
        <v>0.27929042377101582</v>
      </c>
      <c r="F44" s="375">
        <v>0.29792111961267459</v>
      </c>
      <c r="G44" s="63"/>
    </row>
    <row r="45" spans="1:17" ht="12" customHeight="1">
      <c r="A45" s="255" t="s">
        <v>72</v>
      </c>
      <c r="B45" s="373">
        <v>1.2815318228297653E-2</v>
      </c>
      <c r="C45" s="373">
        <v>1.9129773842963684E-2</v>
      </c>
      <c r="D45" s="373">
        <v>2.2067926064231375E-2</v>
      </c>
      <c r="E45" s="373">
        <v>1.2550151150703544E-2</v>
      </c>
      <c r="F45" s="375">
        <v>1.0904409161078168E-2</v>
      </c>
      <c r="G45" s="63"/>
    </row>
    <row r="46" spans="1:17" ht="12" customHeight="1">
      <c r="A46" s="255" t="s">
        <v>73</v>
      </c>
      <c r="B46" s="373">
        <v>2.4686992763831756E-2</v>
      </c>
      <c r="C46" s="373">
        <v>3.233005964824448E-2</v>
      </c>
      <c r="D46" s="373">
        <v>3.5715575863896849E-2</v>
      </c>
      <c r="E46" s="373">
        <v>2.0122022424195685E-2</v>
      </c>
      <c r="F46" s="375">
        <v>1.6634834014623158E-2</v>
      </c>
      <c r="G46" s="64"/>
    </row>
    <row r="47" spans="1:17" ht="12" customHeight="1">
      <c r="A47" s="255" t="s">
        <v>74</v>
      </c>
      <c r="B47" s="373">
        <v>2.3048250420049068E-2</v>
      </c>
      <c r="C47" s="373">
        <v>3.0303016215955006E-2</v>
      </c>
      <c r="D47" s="373">
        <v>3.4625932047893465E-2</v>
      </c>
      <c r="E47" s="373">
        <v>1.9893582450000013E-2</v>
      </c>
      <c r="F47" s="375">
        <v>1.6404866640156682E-2</v>
      </c>
      <c r="G47" s="61"/>
    </row>
    <row r="48" spans="1:17" ht="12" customHeight="1">
      <c r="A48" s="255" t="s">
        <v>75</v>
      </c>
      <c r="B48" s="373">
        <v>0.42704923771456788</v>
      </c>
      <c r="C48" s="373">
        <v>0.3454159143812835</v>
      </c>
      <c r="D48" s="373">
        <v>0.32773197368980528</v>
      </c>
      <c r="E48" s="373">
        <v>0.39923148643498757</v>
      </c>
      <c r="F48" s="375">
        <v>0.38578056811317868</v>
      </c>
      <c r="G48" s="61"/>
    </row>
    <row r="49" spans="1:9" ht="12" customHeight="1">
      <c r="A49" s="255" t="s">
        <v>76</v>
      </c>
      <c r="B49" s="376">
        <v>13.584648681524014</v>
      </c>
      <c r="C49" s="376">
        <v>13.166370730314409</v>
      </c>
      <c r="D49" s="376">
        <v>14.142668333411992</v>
      </c>
      <c r="E49" s="376">
        <v>19.651854217569518</v>
      </c>
      <c r="F49" s="385">
        <v>24.337457353294589</v>
      </c>
      <c r="G49" s="61"/>
    </row>
    <row r="50" spans="1:9" ht="12" customHeight="1">
      <c r="A50" s="255" t="s">
        <v>262</v>
      </c>
      <c r="B50" s="378">
        <v>0.67251014041130974</v>
      </c>
      <c r="C50" s="378">
        <v>0.6679560904187698</v>
      </c>
      <c r="D50" s="378">
        <v>0.64113684022279949</v>
      </c>
      <c r="E50" s="378">
        <v>0.64738338754760483</v>
      </c>
      <c r="F50" s="375">
        <v>0.45790022556233012</v>
      </c>
      <c r="G50" s="61"/>
    </row>
    <row r="51" spans="1:9" ht="12" customHeight="1">
      <c r="A51" s="255" t="s">
        <v>293</v>
      </c>
      <c r="B51" s="378">
        <v>0.85403549238163845</v>
      </c>
      <c r="C51" s="378">
        <v>0.85124960845267017</v>
      </c>
      <c r="D51" s="378">
        <v>0.78102079848732631</v>
      </c>
      <c r="E51" s="378">
        <v>0.86702599941049141</v>
      </c>
      <c r="F51" s="375">
        <v>0.74390164506021861</v>
      </c>
      <c r="G51" s="61"/>
    </row>
    <row r="52" spans="1:9" ht="12" customHeight="1">
      <c r="A52" s="255" t="s">
        <v>201</v>
      </c>
      <c r="B52" s="380">
        <v>-1.7111614943085032E-5</v>
      </c>
      <c r="C52" s="380">
        <v>4.0510928323259452E-3</v>
      </c>
      <c r="D52" s="380">
        <v>3.3634745229230724E-3</v>
      </c>
      <c r="E52" s="380">
        <v>1.0131604879489019E-3</v>
      </c>
      <c r="F52" s="375">
        <v>1.6075040663371199E-3</v>
      </c>
    </row>
    <row r="53" spans="1:9" ht="12" customHeight="1">
      <c r="A53" s="289" t="s">
        <v>447</v>
      </c>
      <c r="B53" s="381">
        <v>491.54700000000003</v>
      </c>
      <c r="C53" s="381">
        <v>455.53399999999999</v>
      </c>
      <c r="D53" s="381">
        <v>417.46</v>
      </c>
      <c r="E53" s="381">
        <v>377.94900000000001</v>
      </c>
      <c r="F53" s="386">
        <v>321.42399999999998</v>
      </c>
    </row>
    <row r="54" spans="1:9" ht="12" customHeight="1">
      <c r="A54" s="289" t="s">
        <v>263</v>
      </c>
      <c r="B54" s="382">
        <v>229.446</v>
      </c>
      <c r="C54" s="382">
        <v>213.678</v>
      </c>
      <c r="D54" s="382">
        <v>190.88</v>
      </c>
      <c r="E54" s="382">
        <v>166.971</v>
      </c>
      <c r="F54" s="306">
        <v>141.00399999999999</v>
      </c>
    </row>
    <row r="55" spans="1:9" ht="12" customHeight="1">
      <c r="A55" s="289" t="s">
        <v>77</v>
      </c>
      <c r="B55" s="381">
        <v>826.6</v>
      </c>
      <c r="C55" s="381">
        <v>885.3</v>
      </c>
      <c r="D55" s="381">
        <v>785.77499999999998</v>
      </c>
      <c r="E55" s="381">
        <v>719.4</v>
      </c>
      <c r="F55" s="306">
        <v>571.05000000000007</v>
      </c>
    </row>
    <row r="56" spans="1:9" ht="12" customHeight="1">
      <c r="A56" s="290" t="s">
        <v>264</v>
      </c>
      <c r="B56" s="381">
        <v>4581.5314796757666</v>
      </c>
      <c r="C56" s="381">
        <v>3984.2720357789553</v>
      </c>
      <c r="D56" s="381">
        <v>3694.5933940255268</v>
      </c>
      <c r="E56" s="381">
        <v>3329.093015920007</v>
      </c>
      <c r="F56" s="306">
        <v>3865.6371398362471</v>
      </c>
      <c r="I56" s="17"/>
    </row>
    <row r="57" spans="1:9" ht="12" customHeight="1">
      <c r="A57" s="290" t="s">
        <v>87</v>
      </c>
      <c r="B57" s="381">
        <v>95</v>
      </c>
      <c r="C57" s="381">
        <v>95</v>
      </c>
      <c r="D57" s="381">
        <v>95</v>
      </c>
      <c r="E57" s="381">
        <v>96</v>
      </c>
      <c r="F57" s="306">
        <v>125</v>
      </c>
      <c r="I57" s="17"/>
    </row>
    <row r="58" spans="1:9" ht="11.25" customHeight="1">
      <c r="A58" s="290" t="s">
        <v>265</v>
      </c>
      <c r="B58" s="382">
        <v>13584</v>
      </c>
      <c r="C58" s="382">
        <v>13345</v>
      </c>
      <c r="D58" s="382">
        <v>13676</v>
      </c>
      <c r="E58" s="382">
        <v>11631</v>
      </c>
      <c r="F58" s="387">
        <v>9339</v>
      </c>
      <c r="G58" s="65"/>
      <c r="I58" s="17"/>
    </row>
    <row r="59" spans="1:9" ht="12" customHeight="1">
      <c r="A59" s="290" t="s">
        <v>266</v>
      </c>
      <c r="B59" s="382">
        <v>43136.74</v>
      </c>
      <c r="C59" s="382">
        <v>35164.432000000001</v>
      </c>
      <c r="D59" s="382">
        <v>27202.965</v>
      </c>
      <c r="E59" s="382">
        <v>25059.224000000002</v>
      </c>
      <c r="F59" s="306">
        <v>29275.746999999999</v>
      </c>
      <c r="I59" s="17"/>
    </row>
    <row r="60" spans="1:9" ht="12" customHeight="1">
      <c r="A60" s="546" t="s">
        <v>267</v>
      </c>
      <c r="B60" s="583">
        <v>115363.15400000001</v>
      </c>
      <c r="C60" s="583">
        <v>97516.784</v>
      </c>
      <c r="D60" s="583">
        <v>70188.248999999996</v>
      </c>
      <c r="E60" s="583">
        <v>42317.465000000004</v>
      </c>
      <c r="F60" s="189">
        <v>38016.253000000004</v>
      </c>
      <c r="I60" s="17"/>
    </row>
    <row r="61" spans="1:9" ht="12" customHeight="1">
      <c r="I61" s="17"/>
    </row>
    <row r="62" spans="1:9" ht="12" customHeight="1">
      <c r="A62" s="173" t="s">
        <v>157</v>
      </c>
      <c r="B62" s="191">
        <v>2025</v>
      </c>
      <c r="C62" s="191">
        <v>2024</v>
      </c>
      <c r="D62" s="191">
        <v>2023</v>
      </c>
      <c r="E62" s="191">
        <v>2022</v>
      </c>
      <c r="F62" s="175">
        <v>2021</v>
      </c>
      <c r="I62" s="17"/>
    </row>
    <row r="63" spans="1:9" ht="12" customHeight="1">
      <c r="A63" s="293" t="s">
        <v>163</v>
      </c>
      <c r="B63" s="279">
        <v>0.16390838402796779</v>
      </c>
      <c r="C63" s="279">
        <v>0.14977264129750478</v>
      </c>
      <c r="D63" s="279">
        <v>0.17620943795675836</v>
      </c>
      <c r="E63" s="279">
        <v>0.16735478997482819</v>
      </c>
      <c r="F63" s="280">
        <v>0.14002759876275753</v>
      </c>
      <c r="I63" s="17"/>
    </row>
    <row r="64" spans="1:9" ht="12" customHeight="1">
      <c r="A64" s="290" t="s">
        <v>164</v>
      </c>
      <c r="B64" s="235">
        <v>0.12189999999999999</v>
      </c>
      <c r="C64" s="235">
        <v>0.1241</v>
      </c>
      <c r="D64" s="235">
        <v>0.1241</v>
      </c>
      <c r="E64" s="235">
        <v>0.1191</v>
      </c>
      <c r="F64" s="232">
        <v>8.5199999999999998E-2</v>
      </c>
      <c r="I64" s="17"/>
    </row>
    <row r="65" spans="1:9" ht="12" customHeight="1">
      <c r="A65" s="290" t="s">
        <v>158</v>
      </c>
      <c r="B65" s="235">
        <v>0.18501940747797702</v>
      </c>
      <c r="C65" s="235">
        <v>0.16741469614175047</v>
      </c>
      <c r="D65" s="235">
        <v>0.19756889797061472</v>
      </c>
      <c r="E65" s="235">
        <v>0.19126735139268497</v>
      </c>
      <c r="F65" s="232">
        <v>0.16012495073555458</v>
      </c>
      <c r="I65" s="17"/>
    </row>
    <row r="66" spans="1:9" ht="12" customHeight="1">
      <c r="A66" s="290" t="s">
        <v>154</v>
      </c>
      <c r="B66" s="235">
        <v>0.14249999999999999</v>
      </c>
      <c r="C66" s="235">
        <v>0.14550000000000002</v>
      </c>
      <c r="D66" s="235">
        <v>0.14550000000000002</v>
      </c>
      <c r="E66" s="235">
        <v>0.14050000000000001</v>
      </c>
      <c r="F66" s="232">
        <v>0.1016</v>
      </c>
      <c r="I66" s="17"/>
    </row>
    <row r="67" spans="1:9" ht="12" customHeight="1">
      <c r="A67" s="290" t="s">
        <v>202</v>
      </c>
      <c r="B67" s="235">
        <v>0.23161242046561473</v>
      </c>
      <c r="C67" s="235">
        <v>0.19427610839596687</v>
      </c>
      <c r="D67" s="235">
        <v>0.22192446737047086</v>
      </c>
      <c r="E67" s="235">
        <v>0.21856376584137055</v>
      </c>
      <c r="F67" s="232">
        <v>0.18660735667363351</v>
      </c>
      <c r="I67" s="17"/>
    </row>
    <row r="68" spans="1:9" ht="12" customHeight="1">
      <c r="A68" s="290" t="s">
        <v>203</v>
      </c>
      <c r="B68" s="235">
        <v>0.17</v>
      </c>
      <c r="C68" s="235">
        <v>0.17399999999999999</v>
      </c>
      <c r="D68" s="235">
        <v>0.17399999999999999</v>
      </c>
      <c r="E68" s="235">
        <v>0.16900000000000001</v>
      </c>
      <c r="F68" s="232">
        <v>0.1333</v>
      </c>
      <c r="I68" s="17"/>
    </row>
    <row r="69" spans="1:9" ht="12" customHeight="1">
      <c r="A69" s="290" t="s">
        <v>385</v>
      </c>
      <c r="B69" s="236">
        <v>1.6279999999999999</v>
      </c>
      <c r="C69" s="236">
        <v>1.784</v>
      </c>
      <c r="D69" s="236">
        <v>1.9139999999999999</v>
      </c>
      <c r="E69" s="236">
        <v>1.3560000000000001</v>
      </c>
      <c r="F69" s="233">
        <v>1.4059999999999999</v>
      </c>
      <c r="I69" s="17"/>
    </row>
    <row r="70" spans="1:9" ht="12" customHeight="1">
      <c r="A70" s="290" t="s">
        <v>156</v>
      </c>
      <c r="B70" s="236">
        <v>1</v>
      </c>
      <c r="C70" s="236">
        <v>1</v>
      </c>
      <c r="D70" s="236">
        <v>1</v>
      </c>
      <c r="E70" s="236">
        <v>1</v>
      </c>
      <c r="F70" s="233">
        <v>1</v>
      </c>
    </row>
    <row r="71" spans="1:9" ht="12" customHeight="1">
      <c r="A71" s="290" t="s">
        <v>386</v>
      </c>
      <c r="B71" s="236">
        <v>1.4950000000000001</v>
      </c>
      <c r="C71" s="236">
        <v>1.502</v>
      </c>
      <c r="D71" s="236">
        <v>1.577</v>
      </c>
      <c r="E71" s="236">
        <v>1.4450000000000001</v>
      </c>
      <c r="F71" s="233">
        <v>1.6419999999999999</v>
      </c>
    </row>
    <row r="72" spans="1:9" ht="12" customHeight="1">
      <c r="A72" s="291" t="s">
        <v>155</v>
      </c>
      <c r="B72" s="237">
        <v>1</v>
      </c>
      <c r="C72" s="237">
        <v>1</v>
      </c>
      <c r="D72" s="237">
        <v>1</v>
      </c>
      <c r="E72" s="237">
        <v>1</v>
      </c>
      <c r="F72" s="234">
        <v>1</v>
      </c>
      <c r="H72" s="51"/>
    </row>
  </sheetData>
  <hyperlinks>
    <hyperlink ref="J5" location="Cont!A1" display="back" xr:uid="{00000000-0004-0000-09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329BC-0F4F-45D3-BE2F-0013FDD849D3}">
  <sheetPr codeName="Sheet27">
    <tabColor theme="4" tint="-0.249977111117893"/>
    <pageSetUpPr fitToPage="1"/>
  </sheetPr>
  <dimension ref="A1:O58"/>
  <sheetViews>
    <sheetView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1640625" style="17" customWidth="1"/>
    <col min="12" max="12" width="9.1640625" style="17" customWidth="1"/>
    <col min="13" max="16384" width="10" style="18"/>
  </cols>
  <sheetData>
    <row r="1" spans="1:12" s="11" customFormat="1" ht="17.25" customHeight="1">
      <c r="A1" s="8" t="s">
        <v>415</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70" customFormat="1" ht="12" customHeight="1">
      <c r="A6" s="301"/>
      <c r="B6" s="302"/>
      <c r="C6" s="302"/>
      <c r="D6" s="302"/>
      <c r="E6" s="302"/>
      <c r="F6" s="302"/>
      <c r="G6" s="302"/>
      <c r="H6" s="302"/>
      <c r="I6" s="302"/>
      <c r="J6" s="302"/>
      <c r="L6" s="24"/>
    </row>
    <row r="7" spans="1:12" s="28" customFormat="1" ht="12" customHeight="1">
      <c r="A7" s="173" t="s">
        <v>27</v>
      </c>
      <c r="B7" s="174" t="s">
        <v>529</v>
      </c>
      <c r="C7" s="174" t="s">
        <v>530</v>
      </c>
      <c r="D7" s="174" t="s">
        <v>531</v>
      </c>
      <c r="E7" s="174" t="s">
        <v>532</v>
      </c>
      <c r="F7" s="174" t="s">
        <v>533</v>
      </c>
      <c r="G7" s="174" t="s">
        <v>470</v>
      </c>
      <c r="H7" s="174" t="s">
        <v>471</v>
      </c>
      <c r="I7" s="174" t="s">
        <v>472</v>
      </c>
      <c r="J7" s="175" t="s">
        <v>473</v>
      </c>
      <c r="K7" s="70"/>
      <c r="L7" s="24"/>
    </row>
    <row r="8" spans="1:12" s="30" customFormat="1" ht="12" hidden="1" customHeight="1" outlineLevel="1">
      <c r="A8" s="303" t="s">
        <v>28</v>
      </c>
      <c r="B8" s="29">
        <v>25402.758993098949</v>
      </c>
      <c r="C8" s="29">
        <v>21715.292677532194</v>
      </c>
      <c r="D8" s="29">
        <v>19708.57944063198</v>
      </c>
      <c r="E8" s="29">
        <v>17152.688763611175</v>
      </c>
      <c r="F8" s="29">
        <v>12895.404804377211</v>
      </c>
      <c r="G8" s="29">
        <v>15916.207809658648</v>
      </c>
      <c r="H8" s="29">
        <v>13522.868376889028</v>
      </c>
      <c r="I8" s="29">
        <v>13852.44786715277</v>
      </c>
      <c r="J8" s="304">
        <v>11821.730960373627</v>
      </c>
      <c r="K8" s="70"/>
      <c r="L8" s="24"/>
    </row>
    <row r="9" spans="1:12" s="30" customFormat="1" ht="12" hidden="1" customHeight="1" outlineLevel="1">
      <c r="A9" s="303" t="s">
        <v>29</v>
      </c>
      <c r="B9" s="29">
        <v>-16224.321917366309</v>
      </c>
      <c r="C9" s="29">
        <v>-12109.086087360485</v>
      </c>
      <c r="D9" s="29">
        <v>-13298.36092184536</v>
      </c>
      <c r="E9" s="29">
        <v>-11027.205993444923</v>
      </c>
      <c r="F9" s="29">
        <v>-7632.7746148884744</v>
      </c>
      <c r="G9" s="29">
        <v>-6837.5836094412189</v>
      </c>
      <c r="H9" s="29">
        <v>-6311.5107178214694</v>
      </c>
      <c r="I9" s="29">
        <v>-4223.9279507939455</v>
      </c>
      <c r="J9" s="304">
        <v>-3024.9939853707169</v>
      </c>
      <c r="K9" s="70"/>
      <c r="L9" s="24"/>
    </row>
    <row r="10" spans="1:12" s="33" customFormat="1" ht="12" customHeight="1" collapsed="1">
      <c r="A10" s="305" t="s">
        <v>30</v>
      </c>
      <c r="B10" s="32">
        <v>9178.4370757326396</v>
      </c>
      <c r="C10" s="32">
        <v>9606.2065901717087</v>
      </c>
      <c r="D10" s="32">
        <v>6410.2185187866198</v>
      </c>
      <c r="E10" s="32">
        <v>6125.4827701662525</v>
      </c>
      <c r="F10" s="32">
        <v>5262.6301894887365</v>
      </c>
      <c r="G10" s="32">
        <v>4432.2550720816871</v>
      </c>
      <c r="H10" s="32">
        <v>3712.6561287409227</v>
      </c>
      <c r="I10" s="32">
        <v>3638.8352290481716</v>
      </c>
      <c r="J10" s="306">
        <v>2878.3030093685384</v>
      </c>
      <c r="K10" s="70"/>
      <c r="L10" s="24"/>
    </row>
    <row r="11" spans="1:12" s="30" customFormat="1" ht="12" hidden="1" customHeight="1" outlineLevel="1">
      <c r="A11" s="307" t="s">
        <v>31</v>
      </c>
      <c r="B11" s="32">
        <v>703.14481784310703</v>
      </c>
      <c r="C11" s="32">
        <v>645.0666052921955</v>
      </c>
      <c r="D11" s="32">
        <v>840.80897024276135</v>
      </c>
      <c r="E11" s="32">
        <v>971.86189158669151</v>
      </c>
      <c r="F11" s="32">
        <v>759.70441761412451</v>
      </c>
      <c r="G11" s="32">
        <v>2770.2233261418855</v>
      </c>
      <c r="H11" s="32">
        <v>2868.6165246016967</v>
      </c>
      <c r="I11" s="32">
        <v>2932.7019660005431</v>
      </c>
      <c r="J11" s="306">
        <v>3043.9167864633678</v>
      </c>
      <c r="K11" s="70"/>
      <c r="L11" s="24"/>
    </row>
    <row r="12" spans="1:12" s="30" customFormat="1" ht="12" hidden="1" customHeight="1" outlineLevel="1">
      <c r="A12" s="307" t="s">
        <v>32</v>
      </c>
      <c r="B12" s="32">
        <v>-103.81678075132423</v>
      </c>
      <c r="C12" s="32">
        <v>-836.97251960364702</v>
      </c>
      <c r="D12" s="32">
        <v>-621.54383871792311</v>
      </c>
      <c r="E12" s="32">
        <v>-588.17927531004955</v>
      </c>
      <c r="F12" s="32">
        <v>-546.61516662795498</v>
      </c>
      <c r="G12" s="32">
        <v>-626.45841829029007</v>
      </c>
      <c r="H12" s="32">
        <v>-638.82033888581213</v>
      </c>
      <c r="I12" s="32">
        <v>-490.67534423745292</v>
      </c>
      <c r="J12" s="306">
        <v>-481.79285656589298</v>
      </c>
      <c r="K12" s="70"/>
      <c r="L12" s="24"/>
    </row>
    <row r="13" spans="1:12" s="33" customFormat="1" ht="12" customHeight="1" collapsed="1">
      <c r="A13" s="305" t="s">
        <v>33</v>
      </c>
      <c r="B13" s="32">
        <v>599.32803709178279</v>
      </c>
      <c r="C13" s="32">
        <v>-191.90591431145151</v>
      </c>
      <c r="D13" s="32">
        <v>219.26513152483824</v>
      </c>
      <c r="E13" s="32">
        <v>383.68261627664197</v>
      </c>
      <c r="F13" s="32">
        <v>213.08925098616953</v>
      </c>
      <c r="G13" s="32">
        <v>197.52948013939954</v>
      </c>
      <c r="H13" s="32">
        <v>144.05460605575399</v>
      </c>
      <c r="I13" s="32">
        <v>197.43942007351234</v>
      </c>
      <c r="J13" s="306">
        <v>201.70593039941286</v>
      </c>
      <c r="K13" s="70"/>
      <c r="L13" s="24"/>
    </row>
    <row r="14" spans="1:12" s="33" customFormat="1" ht="12" hidden="1" customHeight="1" outlineLevel="1">
      <c r="A14" s="165" t="s">
        <v>515</v>
      </c>
      <c r="B14" s="32">
        <v>3529.8515710532292</v>
      </c>
      <c r="C14" s="32">
        <v>3807.8028400225271</v>
      </c>
      <c r="D14" s="32">
        <v>3942.3620954289299</v>
      </c>
      <c r="E14" s="32">
        <v>4407.1491464279097</v>
      </c>
      <c r="F14" s="32">
        <v>5466.1892417822628</v>
      </c>
      <c r="G14" s="32">
        <v>4646.3691281357424</v>
      </c>
      <c r="H14" s="32">
        <v>3498.7015303266357</v>
      </c>
      <c r="I14" s="32">
        <v>5989.6846873106542</v>
      </c>
      <c r="J14" s="306">
        <v>5918.4339656343718</v>
      </c>
      <c r="K14" s="70"/>
      <c r="L14" s="24"/>
    </row>
    <row r="15" spans="1:12" s="33" customFormat="1" ht="12" hidden="1" customHeight="1" outlineLevel="1">
      <c r="A15" s="165" t="s">
        <v>516</v>
      </c>
      <c r="B15" s="32">
        <v>2041.3420119216885</v>
      </c>
      <c r="C15" s="32">
        <v>2291.2717698283363</v>
      </c>
      <c r="D15" s="32">
        <v>2076.9800714519142</v>
      </c>
      <c r="E15" s="32">
        <v>1829.7704497189077</v>
      </c>
      <c r="F15" s="32">
        <v>2187.6033165723652</v>
      </c>
      <c r="G15" s="32">
        <v>1946.235427712196</v>
      </c>
      <c r="H15" s="32">
        <v>2085.7415796601304</v>
      </c>
      <c r="I15" s="32">
        <v>2244.5872016895778</v>
      </c>
      <c r="J15" s="306">
        <v>2360.4179994980618</v>
      </c>
      <c r="K15" s="70"/>
      <c r="L15" s="24"/>
    </row>
    <row r="16" spans="1:12" s="33" customFormat="1" ht="12" customHeight="1" collapsed="1">
      <c r="A16" s="163" t="s">
        <v>517</v>
      </c>
      <c r="B16" s="32">
        <v>5571.1935829749182</v>
      </c>
      <c r="C16" s="32">
        <v>6099.0746098508635</v>
      </c>
      <c r="D16" s="32">
        <v>6019.3421668808442</v>
      </c>
      <c r="E16" s="32">
        <v>6236.9195961468176</v>
      </c>
      <c r="F16" s="32">
        <v>7653.7925583546275</v>
      </c>
      <c r="G16" s="32">
        <v>6592.6045558479382</v>
      </c>
      <c r="H16" s="32">
        <v>5584.4431099867661</v>
      </c>
      <c r="I16" s="32">
        <v>8234.2718890002325</v>
      </c>
      <c r="J16" s="306">
        <v>8278.8519651324332</v>
      </c>
      <c r="K16" s="70"/>
      <c r="L16" s="24"/>
    </row>
    <row r="17" spans="1:15" ht="12" customHeight="1">
      <c r="A17" s="308" t="s">
        <v>34</v>
      </c>
      <c r="B17" s="32">
        <v>-382.6335584318889</v>
      </c>
      <c r="C17" s="32">
        <v>-301.14345989725427</v>
      </c>
      <c r="D17" s="32">
        <v>404.02809176173218</v>
      </c>
      <c r="E17" s="32">
        <v>-328.92355323233841</v>
      </c>
      <c r="F17" s="32">
        <v>1458.2152686442469</v>
      </c>
      <c r="G17" s="32">
        <v>1.8732324942959495</v>
      </c>
      <c r="H17" s="32">
        <v>-65.642762485481768</v>
      </c>
      <c r="I17" s="32">
        <v>-33.629947530726547</v>
      </c>
      <c r="J17" s="306">
        <v>-33.152083568567122</v>
      </c>
      <c r="K17" s="70"/>
      <c r="L17" s="24"/>
    </row>
    <row r="18" spans="1:15" ht="12" customHeight="1">
      <c r="A18" s="308" t="s">
        <v>116</v>
      </c>
      <c r="B18" s="32">
        <v>52.587333327873367</v>
      </c>
      <c r="C18" s="32">
        <v>228.44012575021438</v>
      </c>
      <c r="D18" s="32">
        <v>-8.5802391006685144E-2</v>
      </c>
      <c r="E18" s="32">
        <v>0</v>
      </c>
      <c r="F18" s="32">
        <v>0</v>
      </c>
      <c r="G18" s="32">
        <v>506.7832689068544</v>
      </c>
      <c r="H18" s="32">
        <v>-1.6647624226699642</v>
      </c>
      <c r="I18" s="32">
        <v>0</v>
      </c>
      <c r="J18" s="306">
        <v>157.04390141681318</v>
      </c>
      <c r="K18" s="70"/>
      <c r="L18" s="24"/>
    </row>
    <row r="19" spans="1:15" ht="12" customHeight="1">
      <c r="A19" s="309" t="s">
        <v>205</v>
      </c>
      <c r="B19" s="310">
        <v>15018.912470695324</v>
      </c>
      <c r="C19" s="310">
        <v>15440.67195156408</v>
      </c>
      <c r="D19" s="310">
        <v>13052.768106563028</v>
      </c>
      <c r="E19" s="310">
        <v>12417.161429357373</v>
      </c>
      <c r="F19" s="310">
        <v>14587.72726747378</v>
      </c>
      <c r="G19" s="310">
        <v>11731.045609470175</v>
      </c>
      <c r="H19" s="310">
        <v>9373.8463198752906</v>
      </c>
      <c r="I19" s="310">
        <v>12036.91659059119</v>
      </c>
      <c r="J19" s="311">
        <v>11482.752722748632</v>
      </c>
      <c r="K19" s="70"/>
      <c r="L19" s="24"/>
    </row>
    <row r="20" spans="1:15" ht="12" customHeight="1">
      <c r="A20" s="308" t="s">
        <v>36</v>
      </c>
      <c r="B20" s="29">
        <v>-7721.9995907669754</v>
      </c>
      <c r="C20" s="29">
        <v>-6664.2481556373596</v>
      </c>
      <c r="D20" s="29">
        <v>-6460.2670946104363</v>
      </c>
      <c r="E20" s="29">
        <v>-6776.7352928948903</v>
      </c>
      <c r="F20" s="29">
        <v>-6508.8974804517366</v>
      </c>
      <c r="G20" s="29">
        <v>-6551.6760436560462</v>
      </c>
      <c r="H20" s="29">
        <v>-5396.1058654347999</v>
      </c>
      <c r="I20" s="29">
        <v>-5091.0606655472238</v>
      </c>
      <c r="J20" s="304">
        <v>-5342.1677944611329</v>
      </c>
      <c r="K20" s="70"/>
      <c r="L20" s="24"/>
    </row>
    <row r="21" spans="1:15" ht="12" customHeight="1">
      <c r="A21" s="308" t="s">
        <v>37</v>
      </c>
      <c r="B21" s="29">
        <v>-294.9106406247036</v>
      </c>
      <c r="C21" s="29">
        <v>-353.89965556976358</v>
      </c>
      <c r="D21" s="29">
        <v>-395.79003379495407</v>
      </c>
      <c r="E21" s="29">
        <v>-307.82168399330283</v>
      </c>
      <c r="F21" s="29">
        <v>-266.34742542350523</v>
      </c>
      <c r="G21" s="29">
        <v>-389.73083253577505</v>
      </c>
      <c r="H21" s="29">
        <v>-297.18180805757652</v>
      </c>
      <c r="I21" s="29">
        <v>-389.03266040601488</v>
      </c>
      <c r="J21" s="304">
        <v>15.189649191842241</v>
      </c>
      <c r="K21" s="70"/>
      <c r="L21" s="24"/>
    </row>
    <row r="22" spans="1:15" ht="12" customHeight="1">
      <c r="A22" s="308" t="s">
        <v>38</v>
      </c>
      <c r="B22" s="29">
        <v>-995.11013024660804</v>
      </c>
      <c r="C22" s="29">
        <v>-848.50212185305656</v>
      </c>
      <c r="D22" s="29">
        <v>-902.73841964126586</v>
      </c>
      <c r="E22" s="29">
        <v>-1124.6714830358615</v>
      </c>
      <c r="F22" s="29">
        <v>-1137.6794453369403</v>
      </c>
      <c r="G22" s="29">
        <v>-1444.9041277862891</v>
      </c>
      <c r="H22" s="29">
        <v>-1044.73418887809</v>
      </c>
      <c r="I22" s="29">
        <v>-1120.9884219742546</v>
      </c>
      <c r="J22" s="304">
        <v>-1051.1342740818632</v>
      </c>
      <c r="K22" s="70"/>
      <c r="L22" s="24"/>
    </row>
    <row r="23" spans="1:15" ht="12" customHeight="1">
      <c r="A23" s="308" t="s">
        <v>39</v>
      </c>
      <c r="B23" s="29">
        <v>-248.27103721777587</v>
      </c>
      <c r="C23" s="29">
        <v>-192.5628981260119</v>
      </c>
      <c r="D23" s="29">
        <v>-278.9829835222651</v>
      </c>
      <c r="E23" s="29">
        <v>-574.75865950844866</v>
      </c>
      <c r="F23" s="29">
        <v>-262.90637185515698</v>
      </c>
      <c r="G23" s="29">
        <v>-353.63735990527942</v>
      </c>
      <c r="H23" s="29">
        <v>-34.946345271516826</v>
      </c>
      <c r="I23" s="29">
        <v>-74.072043090160435</v>
      </c>
      <c r="J23" s="304">
        <v>-20.973010314703004</v>
      </c>
      <c r="K23" s="70"/>
      <c r="L23" s="24"/>
    </row>
    <row r="24" spans="1:15" ht="12" customHeight="1">
      <c r="A24" s="308" t="s">
        <v>40</v>
      </c>
      <c r="B24" s="29">
        <v>-3145.3713230948297</v>
      </c>
      <c r="C24" s="29">
        <v>-3217.55490611202</v>
      </c>
      <c r="D24" s="29">
        <v>-3400.4876349339902</v>
      </c>
      <c r="E24" s="29">
        <v>-3528.5859235566595</v>
      </c>
      <c r="F24" s="29">
        <v>-2833.2745616650109</v>
      </c>
      <c r="G24" s="29">
        <v>-2153.0804460992904</v>
      </c>
      <c r="H24" s="29">
        <v>-3218.8131393124422</v>
      </c>
      <c r="I24" s="29">
        <v>-3145.5814468607368</v>
      </c>
      <c r="J24" s="304">
        <v>-1990.7657060305557</v>
      </c>
      <c r="K24" s="70"/>
      <c r="L24" s="24"/>
    </row>
    <row r="25" spans="1:15" ht="12" customHeight="1">
      <c r="A25" s="309" t="s">
        <v>41</v>
      </c>
      <c r="B25" s="310">
        <v>-12405.662721950892</v>
      </c>
      <c r="C25" s="310">
        <v>-11276.767737298211</v>
      </c>
      <c r="D25" s="310">
        <v>-11438.266166502912</v>
      </c>
      <c r="E25" s="310">
        <v>-12312.573042989163</v>
      </c>
      <c r="F25" s="310">
        <v>-11009.10528473235</v>
      </c>
      <c r="G25" s="310">
        <v>-10893.028809982679</v>
      </c>
      <c r="H25" s="310">
        <v>-9991.7813469544271</v>
      </c>
      <c r="I25" s="310">
        <v>-9820.7352378783908</v>
      </c>
      <c r="J25" s="311">
        <v>-8389.8511356964118</v>
      </c>
      <c r="K25" s="70"/>
      <c r="L25" s="24"/>
    </row>
    <row r="26" spans="1:15" ht="12" customHeight="1">
      <c r="A26" s="312" t="s">
        <v>43</v>
      </c>
      <c r="B26" s="34">
        <v>2613.2497487444325</v>
      </c>
      <c r="C26" s="34">
        <v>4163.9042142658691</v>
      </c>
      <c r="D26" s="34">
        <v>1614.5019400601159</v>
      </c>
      <c r="E26" s="34">
        <v>104.58838636821019</v>
      </c>
      <c r="F26" s="34">
        <v>3578.6219827414297</v>
      </c>
      <c r="G26" s="34">
        <v>838.01679948749552</v>
      </c>
      <c r="H26" s="34">
        <v>-617.93502707913649</v>
      </c>
      <c r="I26" s="34">
        <v>2216.1813527127997</v>
      </c>
      <c r="J26" s="313">
        <v>3092.9015870522198</v>
      </c>
      <c r="K26" s="70"/>
      <c r="L26" s="24"/>
    </row>
    <row r="27" spans="1:15" ht="12" customHeight="1">
      <c r="A27" s="308" t="s">
        <v>88</v>
      </c>
      <c r="B27" s="29">
        <v>-1040.3559931356899</v>
      </c>
      <c r="C27" s="29">
        <v>-669.2199424888255</v>
      </c>
      <c r="D27" s="29">
        <v>-251.0805257177787</v>
      </c>
      <c r="E27" s="29">
        <v>70.901259936854913</v>
      </c>
      <c r="F27" s="29">
        <v>-745.17038222808981</v>
      </c>
      <c r="G27" s="29">
        <v>-65.754318503387069</v>
      </c>
      <c r="H27" s="29">
        <v>-184.29374220701297</v>
      </c>
      <c r="I27" s="29">
        <v>-185.05494569149943</v>
      </c>
      <c r="J27" s="304">
        <v>-43.874755160369787</v>
      </c>
      <c r="K27" s="70"/>
      <c r="L27" s="24"/>
    </row>
    <row r="28" spans="1:15" ht="12" customHeight="1">
      <c r="A28" s="308" t="s">
        <v>44</v>
      </c>
      <c r="B28" s="29">
        <v>-321.07873759331977</v>
      </c>
      <c r="C28" s="29">
        <v>-1227.3323023108449</v>
      </c>
      <c r="D28" s="29">
        <v>-340.84395827511668</v>
      </c>
      <c r="E28" s="29">
        <v>-49.264298237022771</v>
      </c>
      <c r="F28" s="29">
        <v>-708.66065243811147</v>
      </c>
      <c r="G28" s="29">
        <v>-132.02822870519853</v>
      </c>
      <c r="H28" s="29">
        <v>200.69847258932626</v>
      </c>
      <c r="I28" s="29">
        <v>-1093.2282941075873</v>
      </c>
      <c r="J28" s="314">
        <v>1818.9680664051132</v>
      </c>
      <c r="K28" s="70"/>
      <c r="L28" s="24"/>
    </row>
    <row r="29" spans="1:15" ht="12" customHeight="1">
      <c r="A29" s="309" t="s">
        <v>45</v>
      </c>
      <c r="B29" s="310">
        <v>1251.8150180154228</v>
      </c>
      <c r="C29" s="310">
        <v>2267.3519694661991</v>
      </c>
      <c r="D29" s="310">
        <v>1022.5774560672205</v>
      </c>
      <c r="E29" s="310">
        <v>126.22534806804232</v>
      </c>
      <c r="F29" s="310">
        <v>2124.7909480752287</v>
      </c>
      <c r="G29" s="310">
        <v>640.23425227890993</v>
      </c>
      <c r="H29" s="310">
        <v>-601.53029669682326</v>
      </c>
      <c r="I29" s="310">
        <v>937.89811291371302</v>
      </c>
      <c r="J29" s="311">
        <v>4867.9948982969636</v>
      </c>
      <c r="K29" s="70"/>
      <c r="L29" s="24"/>
    </row>
    <row r="30" spans="1:15" ht="12" customHeight="1">
      <c r="A30" s="315"/>
      <c r="B30" s="80"/>
      <c r="C30" s="80"/>
      <c r="D30" s="80"/>
      <c r="E30" s="80"/>
      <c r="F30" s="80"/>
      <c r="G30" s="80"/>
      <c r="H30" s="80"/>
      <c r="I30" s="80"/>
      <c r="J30" s="80"/>
      <c r="K30" s="70"/>
      <c r="L30" s="24"/>
    </row>
    <row r="31" spans="1:15" s="17" customFormat="1" ht="12" customHeight="1">
      <c r="A31" s="18"/>
      <c r="B31" s="18"/>
      <c r="C31" s="18"/>
      <c r="D31" s="18"/>
      <c r="E31" s="18"/>
      <c r="F31" s="18"/>
      <c r="G31" s="20"/>
      <c r="H31" s="20"/>
      <c r="I31" s="20"/>
      <c r="J31" s="20"/>
      <c r="K31" s="70"/>
      <c r="L31" s="24"/>
      <c r="M31" s="18"/>
      <c r="N31" s="18"/>
      <c r="O31" s="18"/>
    </row>
    <row r="32" spans="1:15" s="17" customFormat="1" ht="18.75">
      <c r="A32" s="23" t="s">
        <v>48</v>
      </c>
      <c r="B32" s="20"/>
      <c r="C32" s="20"/>
      <c r="D32" s="20"/>
      <c r="E32" s="20"/>
      <c r="F32" s="18"/>
      <c r="G32" s="18"/>
      <c r="I32" s="21"/>
      <c r="J32" s="37"/>
      <c r="M32" s="18"/>
      <c r="N32" s="18"/>
      <c r="O32" s="18"/>
    </row>
    <row r="33" spans="1:15" s="17" customFormat="1" ht="12" customHeight="1">
      <c r="A33" s="316"/>
      <c r="B33" s="316"/>
      <c r="C33" s="316"/>
      <c r="D33" s="316"/>
      <c r="E33" s="316"/>
      <c r="F33" s="317"/>
      <c r="G33" s="21"/>
      <c r="I33" s="21"/>
      <c r="J33" s="37"/>
      <c r="M33" s="18"/>
      <c r="N33" s="18"/>
      <c r="O33" s="18"/>
    </row>
    <row r="34" spans="1:15" s="17" customFormat="1" ht="12" customHeight="1">
      <c r="A34" s="173" t="s">
        <v>27</v>
      </c>
      <c r="B34" s="318">
        <v>2025</v>
      </c>
      <c r="C34" s="318">
        <v>2024</v>
      </c>
      <c r="D34" s="318">
        <v>2023</v>
      </c>
      <c r="E34" s="318">
        <v>2022</v>
      </c>
      <c r="F34" s="319">
        <v>2021</v>
      </c>
      <c r="G34" s="28"/>
      <c r="I34" s="21"/>
      <c r="J34" s="37"/>
      <c r="M34" s="18"/>
      <c r="N34" s="18"/>
      <c r="O34" s="18"/>
    </row>
    <row r="35" spans="1:15" s="17" customFormat="1" ht="12" hidden="1" customHeight="1" outlineLevel="1">
      <c r="A35" s="303" t="s">
        <v>28</v>
      </c>
      <c r="B35" s="29">
        <v>71471.965686152544</v>
      </c>
      <c r="C35" s="29">
        <v>55113.255014074071</v>
      </c>
      <c r="D35" s="29">
        <v>33667.563265360892</v>
      </c>
      <c r="E35" s="29">
        <v>224.06498246862253</v>
      </c>
      <c r="F35" s="304">
        <v>3.1853774106922359E-4</v>
      </c>
      <c r="G35" s="30"/>
      <c r="I35" s="21"/>
      <c r="J35" s="37"/>
      <c r="M35" s="18"/>
      <c r="N35" s="18"/>
      <c r="O35" s="18"/>
    </row>
    <row r="36" spans="1:15" s="17" customFormat="1" ht="12" hidden="1" customHeight="1" outlineLevel="1">
      <c r="A36" s="303" t="s">
        <v>29</v>
      </c>
      <c r="B36" s="29">
        <v>-44067.427617539244</v>
      </c>
      <c r="C36" s="29">
        <v>-20398.016263427351</v>
      </c>
      <c r="D36" s="29">
        <v>-4750.4682606629904</v>
      </c>
      <c r="E36" s="29">
        <v>-163.91589737046644</v>
      </c>
      <c r="F36" s="304">
        <v>0</v>
      </c>
      <c r="G36" s="30"/>
      <c r="I36" s="21"/>
      <c r="J36" s="37"/>
      <c r="M36" s="18"/>
      <c r="N36" s="18"/>
      <c r="O36" s="18"/>
    </row>
    <row r="37" spans="1:15" s="17" customFormat="1" ht="12" customHeight="1" collapsed="1">
      <c r="A37" s="305" t="s">
        <v>30</v>
      </c>
      <c r="B37" s="32">
        <v>27404.538068613318</v>
      </c>
      <c r="C37" s="32">
        <v>14662.049439239319</v>
      </c>
      <c r="D37" s="32">
        <v>28917.095004697901</v>
      </c>
      <c r="E37" s="32">
        <v>60.149085098156092</v>
      </c>
      <c r="F37" s="306">
        <v>3.1853774106922359E-4</v>
      </c>
      <c r="G37" s="33"/>
      <c r="I37" s="21"/>
      <c r="J37" s="37"/>
      <c r="M37" s="18"/>
      <c r="N37" s="18"/>
      <c r="O37" s="18"/>
    </row>
    <row r="38" spans="1:15" s="17" customFormat="1" ht="12" hidden="1" customHeight="1" outlineLevel="1">
      <c r="A38" s="307" t="s">
        <v>31</v>
      </c>
      <c r="B38" s="32">
        <v>3217.4418847357724</v>
      </c>
      <c r="C38" s="32">
        <v>11615.458603207491</v>
      </c>
      <c r="D38" s="32">
        <v>8029.5925868087152</v>
      </c>
      <c r="E38" s="32">
        <v>0</v>
      </c>
      <c r="F38" s="306">
        <v>0</v>
      </c>
      <c r="G38" s="30"/>
      <c r="I38" s="21"/>
      <c r="J38" s="37"/>
      <c r="M38" s="18"/>
      <c r="N38" s="18"/>
      <c r="O38" s="18"/>
    </row>
    <row r="39" spans="1:15" s="17" customFormat="1" ht="12" hidden="1" customHeight="1" outlineLevel="1">
      <c r="A39" s="307" t="s">
        <v>32</v>
      </c>
      <c r="B39" s="32">
        <v>-2593.3108002595754</v>
      </c>
      <c r="C39" s="32">
        <v>-2237.7469579794483</v>
      </c>
      <c r="D39" s="32">
        <v>-222.41680161736306</v>
      </c>
      <c r="E39" s="32">
        <v>0</v>
      </c>
      <c r="F39" s="306">
        <v>0</v>
      </c>
      <c r="G39" s="30"/>
      <c r="I39" s="21"/>
      <c r="J39" s="37"/>
      <c r="M39" s="18"/>
      <c r="N39" s="18"/>
      <c r="O39" s="18"/>
    </row>
    <row r="40" spans="1:15" ht="12" customHeight="1" collapsed="1">
      <c r="A40" s="305" t="s">
        <v>33</v>
      </c>
      <c r="B40" s="32">
        <v>624.13108447619823</v>
      </c>
      <c r="C40" s="32">
        <v>740.72943666807873</v>
      </c>
      <c r="D40" s="32">
        <v>7807.1757851913517</v>
      </c>
      <c r="E40" s="32">
        <v>0</v>
      </c>
      <c r="F40" s="306">
        <v>0</v>
      </c>
      <c r="G40" s="33"/>
    </row>
    <row r="41" spans="1:15" ht="12" hidden="1" customHeight="1" outlineLevel="1">
      <c r="A41" s="165" t="s">
        <v>515</v>
      </c>
      <c r="B41" s="32">
        <v>17623.503323661629</v>
      </c>
      <c r="C41" s="32">
        <v>20053.189311407405</v>
      </c>
      <c r="D41" s="32" t="e">
        <v>#VALUE!</v>
      </c>
      <c r="E41" s="32" t="e">
        <v>#VALUE!</v>
      </c>
      <c r="F41" s="306" t="e">
        <v>#VALUE!</v>
      </c>
      <c r="G41" s="33"/>
    </row>
    <row r="42" spans="1:15" ht="12" hidden="1" customHeight="1" outlineLevel="1">
      <c r="A42" s="165" t="s">
        <v>516</v>
      </c>
      <c r="B42" s="32">
        <v>8385.6256075715246</v>
      </c>
      <c r="C42" s="32">
        <v>8636.9822085599662</v>
      </c>
      <c r="D42" s="32" t="e">
        <v>#VALUE!</v>
      </c>
      <c r="E42" s="32" t="e">
        <v>#VALUE!</v>
      </c>
      <c r="F42" s="306" t="e">
        <v>#VALUE!</v>
      </c>
      <c r="G42" s="33"/>
    </row>
    <row r="43" spans="1:15" ht="12" customHeight="1" collapsed="1">
      <c r="A43" s="163" t="s">
        <v>517</v>
      </c>
      <c r="B43" s="32">
        <v>26009.128931233154</v>
      </c>
      <c r="C43" s="32">
        <v>28690.171519967371</v>
      </c>
      <c r="D43" s="32">
        <v>0</v>
      </c>
      <c r="E43" s="32">
        <v>0</v>
      </c>
      <c r="F43" s="306">
        <v>0</v>
      </c>
      <c r="G43" s="33"/>
    </row>
    <row r="44" spans="1:15" ht="12" customHeight="1">
      <c r="A44" s="308" t="s">
        <v>34</v>
      </c>
      <c r="B44" s="32">
        <v>1232.1763472763862</v>
      </c>
      <c r="C44" s="32">
        <v>-130.55156109047948</v>
      </c>
      <c r="D44" s="32">
        <v>-75.254455443807046</v>
      </c>
      <c r="E44" s="32">
        <v>6.6408927783816107</v>
      </c>
      <c r="F44" s="306">
        <v>3.5022105039470426</v>
      </c>
      <c r="G44" s="18"/>
    </row>
    <row r="45" spans="1:15" ht="12" customHeight="1">
      <c r="A45" s="308" t="s">
        <v>116</v>
      </c>
      <c r="B45" s="32">
        <v>228.35432335920768</v>
      </c>
      <c r="C45" s="32">
        <v>662.16240790099755</v>
      </c>
      <c r="D45" s="32">
        <v>105.53730195098764</v>
      </c>
      <c r="E45" s="32">
        <v>1.3513008603643897E-3</v>
      </c>
      <c r="F45" s="306">
        <v>0</v>
      </c>
      <c r="G45" s="18"/>
    </row>
    <row r="46" spans="1:15" ht="12" customHeight="1">
      <c r="A46" s="309" t="s">
        <v>205</v>
      </c>
      <c r="B46" s="310">
        <v>55498.32875495826</v>
      </c>
      <c r="C46" s="320">
        <v>44624.561242685289</v>
      </c>
      <c r="D46" s="320">
        <v>36754.553636396435</v>
      </c>
      <c r="E46" s="320">
        <v>66.791329177398069</v>
      </c>
      <c r="F46" s="311">
        <v>3.5025290416881116</v>
      </c>
      <c r="G46" s="18"/>
    </row>
    <row r="47" spans="1:15" ht="12" customHeight="1">
      <c r="A47" s="308" t="s">
        <v>36</v>
      </c>
      <c r="B47" s="29">
        <v>-26410.148023594422</v>
      </c>
      <c r="C47" s="29">
        <v>-22381.010369099207</v>
      </c>
      <c r="D47" s="29">
        <v>-14213.319247823614</v>
      </c>
      <c r="E47" s="29">
        <v>-4399.9850757627064</v>
      </c>
      <c r="F47" s="304">
        <v>-741.20975177808248</v>
      </c>
      <c r="G47" s="18"/>
    </row>
    <row r="48" spans="1:15" ht="12" customHeight="1">
      <c r="A48" s="308" t="s">
        <v>37</v>
      </c>
      <c r="B48" s="29">
        <v>-1323.8587987815256</v>
      </c>
      <c r="C48" s="29">
        <v>-1060.7556518075246</v>
      </c>
      <c r="D48" s="29">
        <v>-1755.8018944111911</v>
      </c>
      <c r="E48" s="29">
        <v>-108.54050495225168</v>
      </c>
      <c r="F48" s="304">
        <v>-364.51343748008412</v>
      </c>
      <c r="G48" s="18"/>
    </row>
    <row r="49" spans="1:15" ht="12" customHeight="1">
      <c r="A49" s="308" t="s">
        <v>38</v>
      </c>
      <c r="B49" s="29">
        <v>-4013.5914698671245</v>
      </c>
      <c r="C49" s="29">
        <v>-4661.7610127204971</v>
      </c>
      <c r="D49" s="29">
        <v>-6419.2568197335413</v>
      </c>
      <c r="E49" s="29">
        <v>-2411.4872939880461</v>
      </c>
      <c r="F49" s="304">
        <v>-27.473672252237325</v>
      </c>
      <c r="G49" s="18"/>
    </row>
    <row r="50" spans="1:15" ht="12" customHeight="1">
      <c r="A50" s="308" t="s">
        <v>39</v>
      </c>
      <c r="B50" s="29">
        <v>-1309.2109130118822</v>
      </c>
      <c r="C50" s="29">
        <v>-483.62875858165972</v>
      </c>
      <c r="D50" s="29">
        <v>-233.11979569035481</v>
      </c>
      <c r="E50" s="29">
        <v>-3.3628325302553805</v>
      </c>
      <c r="F50" s="304">
        <v>0</v>
      </c>
      <c r="G50" s="18"/>
    </row>
    <row r="51" spans="1:15" ht="12" customHeight="1">
      <c r="A51" s="308" t="s">
        <v>40</v>
      </c>
      <c r="B51" s="29">
        <v>-12979.903026267679</v>
      </c>
      <c r="C51" s="29">
        <v>-10508.240738303024</v>
      </c>
      <c r="D51" s="29">
        <v>-8678.3598009870202</v>
      </c>
      <c r="E51" s="29">
        <v>-4813.6678898425498</v>
      </c>
      <c r="F51" s="304">
        <v>-1862.0349888897379</v>
      </c>
      <c r="G51" s="18"/>
    </row>
    <row r="52" spans="1:15" ht="12" customHeight="1">
      <c r="A52" s="309" t="s">
        <v>41</v>
      </c>
      <c r="B52" s="310">
        <v>-46036.71223152263</v>
      </c>
      <c r="C52" s="320">
        <v>-39095.396530511913</v>
      </c>
      <c r="D52" s="320">
        <v>-31299.857558645723</v>
      </c>
      <c r="E52" s="320">
        <v>-11737.043597075808</v>
      </c>
      <c r="F52" s="311">
        <v>-2995.2318504001419</v>
      </c>
      <c r="G52" s="18"/>
    </row>
    <row r="53" spans="1:15" ht="12" customHeight="1">
      <c r="A53" s="312" t="s">
        <v>43</v>
      </c>
      <c r="B53" s="34">
        <v>9461.6165234356304</v>
      </c>
      <c r="C53" s="34">
        <v>5529.1647121733768</v>
      </c>
      <c r="D53" s="34">
        <v>5454.696077750712</v>
      </c>
      <c r="E53" s="34">
        <v>-11670.25226789841</v>
      </c>
      <c r="F53" s="313">
        <v>-2991.7293213584539</v>
      </c>
      <c r="G53" s="18"/>
    </row>
    <row r="54" spans="1:15" ht="12" customHeight="1">
      <c r="A54" s="308" t="s">
        <v>88</v>
      </c>
      <c r="B54" s="29">
        <v>-1594.5695904978393</v>
      </c>
      <c r="C54" s="29">
        <v>-478.97776156226917</v>
      </c>
      <c r="D54" s="29">
        <v>-176.05369000284759</v>
      </c>
      <c r="E54" s="29">
        <v>0.14387705799198011</v>
      </c>
      <c r="F54" s="304">
        <v>0</v>
      </c>
      <c r="G54" s="18"/>
    </row>
    <row r="55" spans="1:15" ht="12" customHeight="1">
      <c r="A55" s="308" t="s">
        <v>44</v>
      </c>
      <c r="B55" s="29">
        <v>-2326.1012112610961</v>
      </c>
      <c r="C55" s="29">
        <v>794.41001618165365</v>
      </c>
      <c r="D55" s="29">
        <v>0</v>
      </c>
      <c r="E55" s="29">
        <v>0</v>
      </c>
      <c r="F55" s="304">
        <v>0</v>
      </c>
      <c r="G55" s="18"/>
    </row>
    <row r="56" spans="1:15" ht="12" customHeight="1">
      <c r="A56" s="309" t="s">
        <v>45</v>
      </c>
      <c r="B56" s="310">
        <v>5540.945721676695</v>
      </c>
      <c r="C56" s="320">
        <v>5844.596966792762</v>
      </c>
      <c r="D56" s="320">
        <v>5278.6423877478646</v>
      </c>
      <c r="E56" s="320">
        <v>-11670.108390840418</v>
      </c>
      <c r="F56" s="311">
        <v>-2991.7293213584539</v>
      </c>
      <c r="G56" s="18"/>
    </row>
    <row r="58" spans="1:15" s="17" customFormat="1" ht="12" customHeight="1">
      <c r="A58" s="321"/>
      <c r="B58" s="322"/>
      <c r="C58" s="323"/>
      <c r="D58" s="323"/>
      <c r="I58" s="21"/>
      <c r="J58" s="37"/>
      <c r="M58" s="18"/>
      <c r="N58" s="18"/>
      <c r="O58" s="18"/>
    </row>
  </sheetData>
  <conditionalFormatting sqref="B58:D58">
    <cfRule type="containsText" dxfId="0" priority="22" operator="containsText" text="false">
      <formula>NOT(ISERROR(SEARCH("false",B58)))</formula>
    </cfRule>
  </conditionalFormatting>
  <conditionalFormatting sqref="B46:F46">
    <cfRule type="cellIs" priority="3" stopIfTrue="1" operator="greaterThan">
      <formula>10</formula>
    </cfRule>
  </conditionalFormatting>
  <conditionalFormatting sqref="B52:F52">
    <cfRule type="cellIs" priority="2" stopIfTrue="1" operator="greaterThan">
      <formula>10</formula>
    </cfRule>
  </conditionalFormatting>
  <conditionalFormatting sqref="B56:F56">
    <cfRule type="cellIs" priority="1" stopIfTrue="1" operator="greaterThan">
      <formula>10</formula>
    </cfRule>
  </conditionalFormatting>
  <conditionalFormatting sqref="B19:J19">
    <cfRule type="cellIs" priority="6" stopIfTrue="1" operator="greaterThan">
      <formula>10</formula>
    </cfRule>
  </conditionalFormatting>
  <conditionalFormatting sqref="B25:J25">
    <cfRule type="cellIs" priority="5" stopIfTrue="1" operator="greaterThan">
      <formula>10</formula>
    </cfRule>
  </conditionalFormatting>
  <conditionalFormatting sqref="B29:J30">
    <cfRule type="cellIs" priority="4" stopIfTrue="1" operator="greaterThan">
      <formula>10</formula>
    </cfRule>
  </conditionalFormatting>
  <hyperlinks>
    <hyperlink ref="J5" location="Cont!A1" display="back" xr:uid="{7177A4BE-746A-475D-ADF6-B119F0178684}"/>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67004-47F6-41B4-85EE-02BAA04E876A}">
  <sheetPr codeName="Sheet28">
    <tabColor theme="4" tint="-0.249977111117893"/>
    <pageSetUpPr fitToPage="1"/>
  </sheetPr>
  <dimension ref="A1:L56"/>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1640625" style="17" customWidth="1"/>
    <col min="13" max="16384" width="10" style="18"/>
  </cols>
  <sheetData>
    <row r="1" spans="1:12" s="11" customFormat="1" ht="17.25" customHeight="1">
      <c r="A1" s="8" t="s">
        <v>415</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173" t="s">
        <v>50</v>
      </c>
      <c r="B7" s="202">
        <v>46112</v>
      </c>
      <c r="C7" s="202">
        <v>46022</v>
      </c>
      <c r="D7" s="202">
        <v>45930</v>
      </c>
      <c r="E7" s="202">
        <v>45838</v>
      </c>
      <c r="F7" s="202">
        <v>45747</v>
      </c>
      <c r="G7" s="202">
        <v>45657</v>
      </c>
      <c r="H7" s="202">
        <v>45565</v>
      </c>
      <c r="I7" s="202">
        <v>45473</v>
      </c>
      <c r="J7" s="203">
        <v>45382</v>
      </c>
      <c r="K7" s="17"/>
    </row>
    <row r="8" spans="1:12" ht="12" customHeight="1">
      <c r="A8" s="326" t="s">
        <v>51</v>
      </c>
      <c r="B8" s="29">
        <v>733754.81292826461</v>
      </c>
      <c r="C8" s="29">
        <v>639880.24472839793</v>
      </c>
      <c r="D8" s="29">
        <v>469558.7914357683</v>
      </c>
      <c r="E8" s="29">
        <v>574133.81796610169</v>
      </c>
      <c r="F8" s="29">
        <v>428345.4530142693</v>
      </c>
      <c r="G8" s="29">
        <v>438051.97321450105</v>
      </c>
      <c r="H8" s="29">
        <v>494381.59621738084</v>
      </c>
      <c r="I8" s="29">
        <v>381091.74336586404</v>
      </c>
      <c r="J8" s="304">
        <v>365090.26856508019</v>
      </c>
      <c r="L8" s="18"/>
    </row>
    <row r="9" spans="1:12" ht="12" hidden="1" customHeight="1" outlineLevel="1">
      <c r="A9" s="327" t="s">
        <v>52</v>
      </c>
      <c r="B9" s="29">
        <v>0</v>
      </c>
      <c r="C9" s="29">
        <v>0</v>
      </c>
      <c r="D9" s="29">
        <v>0</v>
      </c>
      <c r="E9" s="29">
        <v>0</v>
      </c>
      <c r="F9" s="29">
        <v>0</v>
      </c>
      <c r="G9" s="29">
        <v>0</v>
      </c>
      <c r="H9" s="29">
        <v>0</v>
      </c>
      <c r="I9" s="29">
        <v>0</v>
      </c>
      <c r="J9" s="29">
        <v>0</v>
      </c>
      <c r="L9" s="18"/>
    </row>
    <row r="10" spans="1:12" ht="12" hidden="1" customHeight="1" outlineLevel="1">
      <c r="A10" s="327" t="s">
        <v>84</v>
      </c>
      <c r="B10" s="29">
        <v>2537.1172710835745</v>
      </c>
      <c r="C10" s="29">
        <v>34.727251890900753</v>
      </c>
      <c r="D10" s="29">
        <v>172.01992214334783</v>
      </c>
      <c r="E10" s="29">
        <v>29.90397428404442</v>
      </c>
      <c r="F10" s="29">
        <v>0</v>
      </c>
      <c r="G10" s="29">
        <v>0</v>
      </c>
      <c r="H10" s="29">
        <v>0</v>
      </c>
      <c r="I10" s="29">
        <v>0</v>
      </c>
      <c r="J10" s="304">
        <v>0</v>
      </c>
      <c r="L10" s="18"/>
    </row>
    <row r="11" spans="1:12" ht="12" hidden="1" customHeight="1" outlineLevel="1">
      <c r="A11" s="327" t="s">
        <v>85</v>
      </c>
      <c r="B11" s="29">
        <v>0</v>
      </c>
      <c r="C11" s="29">
        <v>0</v>
      </c>
      <c r="D11" s="29">
        <v>0</v>
      </c>
      <c r="E11" s="29">
        <v>0</v>
      </c>
      <c r="F11" s="29">
        <v>0</v>
      </c>
      <c r="G11" s="29">
        <v>0</v>
      </c>
      <c r="H11" s="29">
        <v>0</v>
      </c>
      <c r="I11" s="29">
        <v>0</v>
      </c>
      <c r="J11" s="304">
        <v>0</v>
      </c>
      <c r="L11" s="18"/>
    </row>
    <row r="12" spans="1:12" ht="12" customHeight="1" collapsed="1">
      <c r="A12" s="326" t="s">
        <v>68</v>
      </c>
      <c r="B12" s="29">
        <v>2537.1172710835745</v>
      </c>
      <c r="C12" s="29">
        <v>34.727251890900753</v>
      </c>
      <c r="D12" s="29">
        <v>172.01992214334783</v>
      </c>
      <c r="E12" s="29">
        <v>29.90397428404442</v>
      </c>
      <c r="F12" s="29">
        <v>0</v>
      </c>
      <c r="G12" s="29">
        <v>0</v>
      </c>
      <c r="H12" s="29">
        <v>0</v>
      </c>
      <c r="I12" s="29">
        <v>0</v>
      </c>
      <c r="J12" s="304">
        <v>0</v>
      </c>
      <c r="L12" s="24"/>
    </row>
    <row r="13" spans="1:12" ht="12" customHeight="1">
      <c r="A13" s="326" t="s">
        <v>53</v>
      </c>
      <c r="B13" s="29">
        <v>878861.04991189972</v>
      </c>
      <c r="C13" s="29">
        <v>784437.48559477413</v>
      </c>
      <c r="D13" s="29">
        <v>661703.43723379902</v>
      </c>
      <c r="E13" s="29">
        <v>570836.00156633544</v>
      </c>
      <c r="F13" s="29">
        <v>491624.21889963606</v>
      </c>
      <c r="G13" s="29">
        <v>349072.26024506136</v>
      </c>
      <c r="H13" s="29">
        <v>223414.4676562126</v>
      </c>
      <c r="I13" s="29">
        <v>147273.70977575079</v>
      </c>
      <c r="J13" s="304">
        <v>95461.648684364409</v>
      </c>
      <c r="L13" s="24"/>
    </row>
    <row r="14" spans="1:12" s="30" customFormat="1" ht="12" customHeight="1">
      <c r="A14" s="197" t="s">
        <v>429</v>
      </c>
      <c r="B14" s="29">
        <v>-3213.0144645468886</v>
      </c>
      <c r="C14" s="29">
        <v>-2169.4389525555812</v>
      </c>
      <c r="D14" s="29">
        <v>-1600.4129379436683</v>
      </c>
      <c r="E14" s="29">
        <v>-1380.1968673290473</v>
      </c>
      <c r="F14" s="29">
        <v>-1484.9140370618657</v>
      </c>
      <c r="G14" s="29">
        <v>-744.04102848597392</v>
      </c>
      <c r="H14" s="29">
        <v>-671.91048599473299</v>
      </c>
      <c r="I14" s="29">
        <v>-476.70442354497976</v>
      </c>
      <c r="J14" s="304">
        <v>-286.98736989825755</v>
      </c>
      <c r="K14" s="17"/>
    </row>
    <row r="15" spans="1:12" s="30" customFormat="1" ht="12" customHeight="1">
      <c r="A15" s="328" t="s">
        <v>54</v>
      </c>
      <c r="B15" s="29">
        <v>6586.2079854433223</v>
      </c>
      <c r="C15" s="29">
        <v>3691.6144739857896</v>
      </c>
      <c r="D15" s="29">
        <v>4214.47295626288</v>
      </c>
      <c r="E15" s="29">
        <v>4326.5893161893628</v>
      </c>
      <c r="F15" s="29">
        <v>4460.7887377896959</v>
      </c>
      <c r="G15" s="29">
        <v>4603.411490870496</v>
      </c>
      <c r="H15" s="29">
        <v>3686.5965525496772</v>
      </c>
      <c r="I15" s="29">
        <v>4153.0608473735201</v>
      </c>
      <c r="J15" s="304">
        <v>4113.1863875570107</v>
      </c>
      <c r="K15" s="17"/>
    </row>
    <row r="16" spans="1:12" s="30" customFormat="1" ht="12" customHeight="1">
      <c r="A16" s="328" t="s">
        <v>86</v>
      </c>
      <c r="B16" s="29">
        <v>3386.9005101747034</v>
      </c>
      <c r="C16" s="29">
        <v>3836.7317785927116</v>
      </c>
      <c r="D16" s="29">
        <v>3869.5082321960163</v>
      </c>
      <c r="E16" s="29">
        <v>4372.448345996494</v>
      </c>
      <c r="F16" s="29">
        <v>4913.4764891783179</v>
      </c>
      <c r="G16" s="29">
        <v>5398.3148170481691</v>
      </c>
      <c r="H16" s="29">
        <v>4515.9756164711507</v>
      </c>
      <c r="I16" s="29">
        <v>5455.7664760509469</v>
      </c>
      <c r="J16" s="304">
        <v>7853.419869021167</v>
      </c>
      <c r="K16" s="17"/>
    </row>
    <row r="17" spans="1:12" ht="12" customHeight="1">
      <c r="A17" s="326" t="s">
        <v>55</v>
      </c>
      <c r="B17" s="29">
        <v>1826.5446316492744</v>
      </c>
      <c r="C17" s="29">
        <v>1997.2920582171064</v>
      </c>
      <c r="D17" s="29">
        <v>1933.5946072820225</v>
      </c>
      <c r="E17" s="29">
        <v>1983.2278433662141</v>
      </c>
      <c r="F17" s="29">
        <v>1866.1861951734754</v>
      </c>
      <c r="G17" s="29">
        <v>2518.4812947731698</v>
      </c>
      <c r="H17" s="29">
        <v>2103.5822839358007</v>
      </c>
      <c r="I17" s="29">
        <v>1984.6982088423683</v>
      </c>
      <c r="J17" s="304">
        <v>2791.4227224886417</v>
      </c>
      <c r="L17" s="18"/>
    </row>
    <row r="18" spans="1:12" ht="12" customHeight="1">
      <c r="A18" s="329" t="s">
        <v>56</v>
      </c>
      <c r="B18" s="320">
        <v>1623739.6187739682</v>
      </c>
      <c r="C18" s="320">
        <v>1431708.656933303</v>
      </c>
      <c r="D18" s="320">
        <v>1139851.4114495078</v>
      </c>
      <c r="E18" s="320">
        <v>1154301.7921449442</v>
      </c>
      <c r="F18" s="320">
        <v>929725.20929898496</v>
      </c>
      <c r="G18" s="320">
        <v>798900.40003376827</v>
      </c>
      <c r="H18" s="320">
        <v>727430.30784055532</v>
      </c>
      <c r="I18" s="320">
        <v>539482.27425033669</v>
      </c>
      <c r="J18" s="330">
        <v>475022.95885861316</v>
      </c>
      <c r="L18" s="41"/>
    </row>
    <row r="19" spans="1:12" ht="12" customHeight="1">
      <c r="A19" s="331" t="s">
        <v>57</v>
      </c>
      <c r="B19" s="29">
        <v>671029.16517913691</v>
      </c>
      <c r="C19" s="29">
        <v>389538.0093972038</v>
      </c>
      <c r="D19" s="29">
        <v>404700.26668293815</v>
      </c>
      <c r="E19" s="29">
        <v>452196.92548217438</v>
      </c>
      <c r="F19" s="29">
        <v>397808.6296566751</v>
      </c>
      <c r="G19" s="29">
        <v>408734.25396174524</v>
      </c>
      <c r="H19" s="29">
        <v>370471.35749174055</v>
      </c>
      <c r="I19" s="29">
        <v>260823.87621430089</v>
      </c>
      <c r="J19" s="304">
        <v>303889.25734826335</v>
      </c>
      <c r="L19" s="24"/>
    </row>
    <row r="20" spans="1:12" ht="12" customHeight="1">
      <c r="A20" s="331" t="s">
        <v>58</v>
      </c>
      <c r="B20" s="29">
        <v>736500.09213087196</v>
      </c>
      <c r="C20" s="29">
        <v>879282.3321109328</v>
      </c>
      <c r="D20" s="29">
        <v>581600.3080365489</v>
      </c>
      <c r="E20" s="29">
        <v>557745.09161893616</v>
      </c>
      <c r="F20" s="29">
        <v>409794.81604338245</v>
      </c>
      <c r="G20" s="29">
        <v>285399.3063629127</v>
      </c>
      <c r="H20" s="29">
        <v>254462.86210198695</v>
      </c>
      <c r="I20" s="29">
        <v>179407.71935773527</v>
      </c>
      <c r="J20" s="304">
        <v>71006.850000000006</v>
      </c>
      <c r="L20" s="24"/>
    </row>
    <row r="21" spans="1:12" ht="12" customHeight="1">
      <c r="A21" s="331" t="s">
        <v>197</v>
      </c>
      <c r="B21" s="29">
        <v>18175.783400320215</v>
      </c>
      <c r="C21" s="29">
        <v>17533.224845289951</v>
      </c>
      <c r="D21" s="29">
        <v>15178.146154568531</v>
      </c>
      <c r="E21" s="29">
        <v>12021.441059614415</v>
      </c>
      <c r="F21" s="29">
        <v>12180.573891591746</v>
      </c>
      <c r="G21" s="29">
        <v>10803.967941267183</v>
      </c>
      <c r="H21" s="29">
        <v>10385.818190327962</v>
      </c>
      <c r="I21" s="29">
        <v>5950.0810264184256</v>
      </c>
      <c r="J21" s="304">
        <v>2818.2833586715278</v>
      </c>
      <c r="L21" s="18"/>
    </row>
    <row r="22" spans="1:12" ht="12" customHeight="1">
      <c r="A22" s="331" t="s">
        <v>59</v>
      </c>
      <c r="B22" s="29">
        <v>29947.441986341597</v>
      </c>
      <c r="C22" s="29">
        <v>-4.5840018336007336E-5</v>
      </c>
      <c r="D22" s="29">
        <v>-4.5798030684680563E-5</v>
      </c>
      <c r="E22" s="29">
        <v>-4.6756282875511397E-5</v>
      </c>
      <c r="F22" s="29">
        <v>-4.7883547213177551E-5</v>
      </c>
      <c r="G22" s="29">
        <v>-4.8240430304638315E-5</v>
      </c>
      <c r="H22" s="29">
        <v>-4.7881254488867606E-5</v>
      </c>
      <c r="I22" s="29">
        <v>-4.7260095937994756E-5</v>
      </c>
      <c r="J22" s="304">
        <v>-4.6778154601800957E-5</v>
      </c>
      <c r="L22" s="18"/>
    </row>
    <row r="23" spans="1:12" s="35" customFormat="1" ht="12" customHeight="1">
      <c r="A23" s="332" t="s">
        <v>60</v>
      </c>
      <c r="B23" s="32">
        <v>1455652.4826966706</v>
      </c>
      <c r="C23" s="32">
        <v>1286353.5663075866</v>
      </c>
      <c r="D23" s="32">
        <v>1001478.7208282575</v>
      </c>
      <c r="E23" s="32">
        <v>1021963.4581139687</v>
      </c>
      <c r="F23" s="32">
        <v>819784.01954376569</v>
      </c>
      <c r="G23" s="32">
        <v>704937.52821768471</v>
      </c>
      <c r="H23" s="32">
        <v>635320.03773617418</v>
      </c>
      <c r="I23" s="32">
        <v>446181.67655119451</v>
      </c>
      <c r="J23" s="306">
        <v>377714.39066015673</v>
      </c>
      <c r="K23" s="17"/>
    </row>
    <row r="24" spans="1:12" ht="12" customHeight="1">
      <c r="A24" s="326" t="s">
        <v>61</v>
      </c>
      <c r="B24" s="29">
        <v>9004.7347321870711</v>
      </c>
      <c r="C24" s="29">
        <v>11375.204389181752</v>
      </c>
      <c r="D24" s="29">
        <v>7008.9132470803761</v>
      </c>
      <c r="E24" s="29">
        <v>11190.153839859731</v>
      </c>
      <c r="F24" s="29">
        <v>10257.8831641448</v>
      </c>
      <c r="G24" s="29">
        <v>7927.1242311681408</v>
      </c>
      <c r="H24" s="29">
        <v>7677.2518913095528</v>
      </c>
      <c r="I24" s="29">
        <v>9518.8839764644708</v>
      </c>
      <c r="J24" s="306">
        <v>13465.350789381358</v>
      </c>
      <c r="L24" s="18"/>
    </row>
    <row r="25" spans="1:12" ht="12" customHeight="1">
      <c r="A25" s="326" t="s">
        <v>62</v>
      </c>
      <c r="B25" s="29">
        <v>11553.912337475384</v>
      </c>
      <c r="C25" s="29">
        <v>11498.204595461839</v>
      </c>
      <c r="D25" s="29">
        <v>11482.854808793223</v>
      </c>
      <c r="E25" s="29">
        <v>11724.646148451198</v>
      </c>
      <c r="F25" s="29">
        <v>0</v>
      </c>
      <c r="G25" s="29">
        <v>0</v>
      </c>
      <c r="H25" s="29">
        <v>0</v>
      </c>
      <c r="I25" s="29">
        <v>0</v>
      </c>
      <c r="J25" s="304">
        <v>0</v>
      </c>
      <c r="L25" s="41"/>
    </row>
    <row r="26" spans="1:12" ht="12" customHeight="1">
      <c r="A26" s="329" t="s">
        <v>63</v>
      </c>
      <c r="B26" s="320">
        <v>1476211.1297663331</v>
      </c>
      <c r="C26" s="320">
        <v>1309226.9752922303</v>
      </c>
      <c r="D26" s="320">
        <v>1019970.4888841311</v>
      </c>
      <c r="E26" s="320">
        <v>1044878.2581022797</v>
      </c>
      <c r="F26" s="320">
        <v>830041.90270791051</v>
      </c>
      <c r="G26" s="320">
        <v>712864.6524488529</v>
      </c>
      <c r="H26" s="320">
        <v>642997.2896274837</v>
      </c>
      <c r="I26" s="320">
        <v>455700.56052765896</v>
      </c>
      <c r="J26" s="330">
        <v>391179.74144953809</v>
      </c>
      <c r="L26" s="18"/>
    </row>
    <row r="27" spans="1:12" ht="12" customHeight="1">
      <c r="A27" s="329" t="s">
        <v>64</v>
      </c>
      <c r="B27" s="320">
        <v>147528.48764870496</v>
      </c>
      <c r="C27" s="320">
        <v>122481.68360073345</v>
      </c>
      <c r="D27" s="320">
        <v>119880.92299061142</v>
      </c>
      <c r="E27" s="320">
        <v>109423.53415546466</v>
      </c>
      <c r="F27" s="320">
        <v>99683.308753112433</v>
      </c>
      <c r="G27" s="320">
        <v>86035.747606068646</v>
      </c>
      <c r="H27" s="320">
        <v>84433.018937036177</v>
      </c>
      <c r="I27" s="320">
        <v>83781.713521113459</v>
      </c>
      <c r="J27" s="330">
        <v>83843.216500994036</v>
      </c>
      <c r="L27" s="41"/>
    </row>
    <row r="28" spans="1:12" ht="12" customHeight="1">
      <c r="A28" s="329" t="s">
        <v>66</v>
      </c>
      <c r="B28" s="320">
        <v>1623739.6174150382</v>
      </c>
      <c r="C28" s="320">
        <v>1431708.6588929638</v>
      </c>
      <c r="D28" s="320">
        <v>1139851.4118747425</v>
      </c>
      <c r="E28" s="320">
        <v>1154301.7922577444</v>
      </c>
      <c r="F28" s="320">
        <v>929725.21146102296</v>
      </c>
      <c r="G28" s="320">
        <v>798900.40005492151</v>
      </c>
      <c r="H28" s="320">
        <v>727430.30856451986</v>
      </c>
      <c r="I28" s="320">
        <v>539482.27404877241</v>
      </c>
      <c r="J28" s="330">
        <v>475022.95795053215</v>
      </c>
      <c r="L28" s="18"/>
    </row>
    <row r="29" spans="1:12" ht="12" customHeight="1">
      <c r="D29" s="18"/>
      <c r="E29" s="18"/>
      <c r="F29" s="18"/>
      <c r="G29" s="18"/>
      <c r="H29" s="18"/>
      <c r="I29" s="18"/>
      <c r="J29" s="18"/>
    </row>
    <row r="30" spans="1:12" ht="12" customHeight="1">
      <c r="A30" s="37"/>
      <c r="B30" s="17"/>
      <c r="C30" s="17"/>
    </row>
    <row r="31" spans="1:12" ht="18.75">
      <c r="A31" s="23" t="s">
        <v>67</v>
      </c>
      <c r="B31" s="20"/>
      <c r="C31" s="20"/>
      <c r="D31" s="20"/>
      <c r="E31" s="20"/>
      <c r="F31" s="18"/>
    </row>
    <row r="32" spans="1:12" ht="12" customHeight="1">
      <c r="B32" s="324"/>
      <c r="C32" s="324"/>
      <c r="D32" s="324"/>
      <c r="E32" s="324"/>
      <c r="F32" s="324"/>
    </row>
    <row r="33" spans="1:12" ht="12" customHeight="1">
      <c r="A33" s="173" t="s">
        <v>50</v>
      </c>
      <c r="B33" s="202">
        <v>46022</v>
      </c>
      <c r="C33" s="202">
        <v>45657</v>
      </c>
      <c r="D33" s="202">
        <v>45291</v>
      </c>
      <c r="E33" s="202">
        <v>44926</v>
      </c>
      <c r="F33" s="203">
        <v>44561</v>
      </c>
    </row>
    <row r="34" spans="1:12" ht="12" customHeight="1">
      <c r="A34" s="326" t="s">
        <v>51</v>
      </c>
      <c r="B34" s="333">
        <v>639880.24472839793</v>
      </c>
      <c r="C34" s="333">
        <v>438051.97321450105</v>
      </c>
      <c r="D34" s="333">
        <v>278572.82737471949</v>
      </c>
      <c r="E34" s="333">
        <v>13136.803682365011</v>
      </c>
      <c r="F34" s="334">
        <v>8638.49798876565</v>
      </c>
    </row>
    <row r="35" spans="1:12" ht="12" customHeight="1">
      <c r="A35" s="327" t="s">
        <v>52</v>
      </c>
      <c r="B35" s="29">
        <v>0</v>
      </c>
      <c r="C35" s="29">
        <v>0</v>
      </c>
      <c r="D35" s="29">
        <v>0</v>
      </c>
      <c r="E35" s="29">
        <v>0</v>
      </c>
      <c r="F35" s="335">
        <v>0</v>
      </c>
    </row>
    <row r="36" spans="1:12" ht="12" customHeight="1">
      <c r="A36" s="327" t="s">
        <v>84</v>
      </c>
      <c r="B36" s="29">
        <v>34.727251890900753</v>
      </c>
      <c r="C36" s="29">
        <v>0</v>
      </c>
      <c r="D36" s="29">
        <v>0</v>
      </c>
      <c r="E36" s="29">
        <v>0</v>
      </c>
      <c r="F36" s="335">
        <v>0</v>
      </c>
    </row>
    <row r="37" spans="1:12" ht="12" customHeight="1">
      <c r="A37" s="327" t="s">
        <v>85</v>
      </c>
      <c r="B37" s="29">
        <v>0</v>
      </c>
      <c r="C37" s="29">
        <v>0</v>
      </c>
      <c r="D37" s="29">
        <v>0</v>
      </c>
      <c r="E37" s="29">
        <v>0</v>
      </c>
      <c r="F37" s="335">
        <v>0</v>
      </c>
      <c r="K37" s="25"/>
    </row>
    <row r="38" spans="1:12" ht="12" customHeight="1">
      <c r="A38" s="326" t="s">
        <v>68</v>
      </c>
      <c r="B38" s="29">
        <v>34.727251890900753</v>
      </c>
      <c r="C38" s="29">
        <v>0</v>
      </c>
      <c r="D38" s="29">
        <v>0</v>
      </c>
      <c r="E38" s="29">
        <v>0</v>
      </c>
      <c r="F38" s="335">
        <v>0</v>
      </c>
      <c r="H38" s="24"/>
      <c r="I38" s="75"/>
      <c r="J38" s="26"/>
      <c r="L38" s="27"/>
    </row>
    <row r="39" spans="1:12" ht="12" customHeight="1">
      <c r="A39" s="326" t="s">
        <v>53</v>
      </c>
      <c r="B39" s="29">
        <v>784437.48559477413</v>
      </c>
      <c r="C39" s="29">
        <v>349072.26024506136</v>
      </c>
      <c r="D39" s="29">
        <v>79681.310005178064</v>
      </c>
      <c r="E39" s="29">
        <v>22139.569887138779</v>
      </c>
      <c r="F39" s="335">
        <v>0</v>
      </c>
      <c r="I39" s="17"/>
      <c r="K39" s="69"/>
    </row>
    <row r="40" spans="1:12" s="30" customFormat="1" ht="12" customHeight="1">
      <c r="A40" s="197" t="s">
        <v>429</v>
      </c>
      <c r="B40" s="29">
        <v>-2169.4389525555812</v>
      </c>
      <c r="C40" s="29">
        <v>-744.04102848597392</v>
      </c>
      <c r="D40" s="29">
        <v>-239.11348023704048</v>
      </c>
      <c r="E40" s="29">
        <v>-65.011894963525876</v>
      </c>
      <c r="F40" s="335">
        <v>0</v>
      </c>
      <c r="G40" s="17"/>
      <c r="H40" s="69"/>
      <c r="I40" s="70"/>
      <c r="J40" s="71"/>
      <c r="K40" s="69"/>
      <c r="L40" s="69"/>
    </row>
    <row r="41" spans="1:12" s="30" customFormat="1" ht="12" customHeight="1">
      <c r="A41" s="328" t="s">
        <v>54</v>
      </c>
      <c r="B41" s="29">
        <v>3691.6144739857896</v>
      </c>
      <c r="C41" s="29">
        <v>4603.411490870496</v>
      </c>
      <c r="D41" s="29">
        <v>1993.8806512858871</v>
      </c>
      <c r="E41" s="29">
        <v>3.7320081629891875</v>
      </c>
      <c r="F41" s="335">
        <v>44.679380682629592</v>
      </c>
      <c r="G41" s="17"/>
      <c r="H41" s="69"/>
      <c r="I41" s="70"/>
      <c r="J41" s="71"/>
      <c r="K41" s="69"/>
      <c r="L41" s="69"/>
    </row>
    <row r="42" spans="1:12" s="30" customFormat="1" ht="12" customHeight="1">
      <c r="A42" s="328" t="s">
        <v>86</v>
      </c>
      <c r="B42" s="29">
        <v>3836.7317785927116</v>
      </c>
      <c r="C42" s="29">
        <v>5398.3148170481691</v>
      </c>
      <c r="D42" s="29">
        <v>8351.4353834647009</v>
      </c>
      <c r="E42" s="29">
        <v>5871.3577734432247</v>
      </c>
      <c r="F42" s="335">
        <v>315.20031418098733</v>
      </c>
      <c r="G42" s="17"/>
      <c r="H42" s="69"/>
      <c r="I42" s="70"/>
      <c r="J42" s="71"/>
      <c r="K42" s="17"/>
      <c r="L42" s="69"/>
    </row>
    <row r="43" spans="1:12" ht="12" customHeight="1">
      <c r="A43" s="326" t="s">
        <v>55</v>
      </c>
      <c r="B43" s="29">
        <v>1997.2920582171064</v>
      </c>
      <c r="C43" s="29">
        <v>2518.4812947731698</v>
      </c>
      <c r="D43" s="29">
        <v>955.76921926240902</v>
      </c>
      <c r="E43" s="29">
        <v>350.73915641595886</v>
      </c>
      <c r="F43" s="335">
        <v>9.996667777406401</v>
      </c>
      <c r="I43" s="70"/>
    </row>
    <row r="44" spans="1:12" ht="12" customHeight="1">
      <c r="A44" s="329" t="s">
        <v>56</v>
      </c>
      <c r="B44" s="320">
        <v>1431708.656933303</v>
      </c>
      <c r="C44" s="320">
        <v>798900.40003376827</v>
      </c>
      <c r="D44" s="320">
        <v>369316.10915367352</v>
      </c>
      <c r="E44" s="320">
        <v>41437.190612562437</v>
      </c>
      <c r="F44" s="336">
        <v>9008.3743514066737</v>
      </c>
      <c r="I44" s="70"/>
    </row>
    <row r="45" spans="1:12" ht="12" customHeight="1">
      <c r="A45" s="331" t="s">
        <v>57</v>
      </c>
      <c r="B45" s="29">
        <v>389538.0093972038</v>
      </c>
      <c r="C45" s="29">
        <v>408734.25396174524</v>
      </c>
      <c r="D45" s="29">
        <v>153799.88883685457</v>
      </c>
      <c r="E45" s="29">
        <v>0</v>
      </c>
      <c r="F45" s="335">
        <v>0</v>
      </c>
      <c r="I45" s="17"/>
    </row>
    <row r="46" spans="1:12" ht="12" customHeight="1">
      <c r="A46" s="331" t="s">
        <v>58</v>
      </c>
      <c r="B46" s="29">
        <v>879282.3321109328</v>
      </c>
      <c r="C46" s="29">
        <v>285399.3063629127</v>
      </c>
      <c r="D46" s="29">
        <v>84398.093004236303</v>
      </c>
      <c r="E46" s="29">
        <v>0</v>
      </c>
      <c r="F46" s="335">
        <v>0</v>
      </c>
    </row>
    <row r="47" spans="1:12" ht="12" customHeight="1">
      <c r="A47" s="331" t="s">
        <v>197</v>
      </c>
      <c r="B47" s="29">
        <v>17533.224845289951</v>
      </c>
      <c r="C47" s="29">
        <v>10803.967941267183</v>
      </c>
      <c r="D47" s="29">
        <v>777.44663713249611</v>
      </c>
      <c r="E47" s="29">
        <v>0</v>
      </c>
      <c r="F47" s="335">
        <v>0</v>
      </c>
      <c r="K47" s="18"/>
    </row>
    <row r="48" spans="1:12" ht="12" customHeight="1">
      <c r="A48" s="331" t="s">
        <v>59</v>
      </c>
      <c r="B48" s="29">
        <v>-4.5840018336007336E-5</v>
      </c>
      <c r="C48" s="29">
        <v>-4.8240430304638315E-5</v>
      </c>
      <c r="D48" s="29">
        <v>66442.27834992233</v>
      </c>
      <c r="E48" s="29">
        <v>0</v>
      </c>
      <c r="F48" s="335">
        <v>0</v>
      </c>
      <c r="G48" s="18"/>
      <c r="H48" s="18"/>
      <c r="I48" s="18"/>
      <c r="J48" s="18"/>
      <c r="K48" s="18"/>
      <c r="L48" s="18"/>
    </row>
    <row r="49" spans="1:12" ht="12" customHeight="1">
      <c r="A49" s="332" t="s">
        <v>60</v>
      </c>
      <c r="B49" s="32">
        <v>1286353.5663075866</v>
      </c>
      <c r="C49" s="32">
        <v>704937.52821768471</v>
      </c>
      <c r="D49" s="32">
        <v>305417.70682814572</v>
      </c>
      <c r="E49" s="32">
        <v>0</v>
      </c>
      <c r="F49" s="337">
        <v>0</v>
      </c>
      <c r="G49" s="18"/>
      <c r="H49" s="18"/>
      <c r="I49" s="18"/>
      <c r="J49" s="18"/>
      <c r="K49" s="18"/>
      <c r="L49" s="18"/>
    </row>
    <row r="50" spans="1:12" ht="12" customHeight="1">
      <c r="A50" s="326" t="s">
        <v>61</v>
      </c>
      <c r="B50" s="29">
        <v>11375.204389181752</v>
      </c>
      <c r="C50" s="29">
        <v>7927.1242311681408</v>
      </c>
      <c r="D50" s="29">
        <v>10395.774788562221</v>
      </c>
      <c r="E50" s="29">
        <v>5750.9472337163024</v>
      </c>
      <c r="F50" s="337">
        <v>143.49591802732422</v>
      </c>
      <c r="G50" s="18"/>
      <c r="H50" s="18"/>
      <c r="I50" s="18"/>
      <c r="J50" s="18"/>
      <c r="K50" s="18"/>
      <c r="L50" s="18"/>
    </row>
    <row r="51" spans="1:12" ht="12" customHeight="1">
      <c r="A51" s="326" t="s">
        <v>62</v>
      </c>
      <c r="B51" s="29">
        <v>11498.204595461839</v>
      </c>
      <c r="C51" s="29">
        <v>0</v>
      </c>
      <c r="D51" s="29">
        <v>0</v>
      </c>
      <c r="E51" s="29">
        <v>0</v>
      </c>
      <c r="F51" s="335">
        <v>0</v>
      </c>
      <c r="G51" s="18"/>
      <c r="H51" s="18"/>
      <c r="I51" s="18"/>
      <c r="J51" s="18"/>
      <c r="K51" s="18"/>
      <c r="L51" s="18"/>
    </row>
    <row r="52" spans="1:12" ht="12" customHeight="1">
      <c r="A52" s="329" t="s">
        <v>63</v>
      </c>
      <c r="B52" s="320">
        <v>1309226.9752922303</v>
      </c>
      <c r="C52" s="320">
        <v>712864.6524488529</v>
      </c>
      <c r="D52" s="320">
        <v>315813.48161670793</v>
      </c>
      <c r="E52" s="320">
        <v>5750.9472337163024</v>
      </c>
      <c r="F52" s="336">
        <v>143.49591802732422</v>
      </c>
      <c r="G52" s="18"/>
      <c r="H52" s="18"/>
      <c r="I52" s="18"/>
      <c r="J52" s="18"/>
      <c r="K52" s="18"/>
      <c r="L52" s="18"/>
    </row>
    <row r="53" spans="1:12" ht="12" customHeight="1">
      <c r="A53" s="329" t="s">
        <v>64</v>
      </c>
      <c r="B53" s="320">
        <v>122481.68360073345</v>
      </c>
      <c r="C53" s="320">
        <v>86035.747606068646</v>
      </c>
      <c r="D53" s="320">
        <v>53502.627305678616</v>
      </c>
      <c r="E53" s="320">
        <v>35686.243378846135</v>
      </c>
      <c r="F53" s="336">
        <v>8864.8784333793483</v>
      </c>
      <c r="G53" s="18"/>
      <c r="H53" s="18"/>
      <c r="I53" s="18"/>
      <c r="J53" s="18"/>
      <c r="K53" s="18"/>
      <c r="L53" s="18"/>
    </row>
    <row r="54" spans="1:12" ht="12" customHeight="1">
      <c r="A54" s="329" t="s">
        <v>66</v>
      </c>
      <c r="B54" s="320">
        <v>1431708.6588929638</v>
      </c>
      <c r="C54" s="320">
        <v>798900.40005492151</v>
      </c>
      <c r="D54" s="320">
        <v>369316.10892238654</v>
      </c>
      <c r="E54" s="320">
        <v>41437.190612562437</v>
      </c>
      <c r="F54" s="336">
        <v>9008.3743514066718</v>
      </c>
      <c r="G54" s="18"/>
      <c r="H54" s="18"/>
      <c r="I54" s="18"/>
      <c r="J54" s="18"/>
      <c r="K54" s="18"/>
      <c r="L54" s="18"/>
    </row>
    <row r="55" spans="1:12" ht="12" customHeight="1">
      <c r="A55" s="16"/>
      <c r="B55" s="338"/>
      <c r="C55" s="338"/>
      <c r="D55" s="338"/>
      <c r="E55" s="16"/>
      <c r="F55" s="16"/>
      <c r="G55" s="18"/>
      <c r="H55" s="18"/>
      <c r="I55" s="18"/>
      <c r="J55" s="18"/>
      <c r="K55" s="18"/>
      <c r="L55" s="18"/>
    </row>
    <row r="56" spans="1:12" ht="12" customHeight="1">
      <c r="A56" s="16"/>
      <c r="B56" s="338"/>
      <c r="C56" s="338"/>
      <c r="D56" s="338"/>
      <c r="E56" s="16"/>
      <c r="F56" s="16"/>
      <c r="G56" s="18"/>
      <c r="H56" s="18"/>
      <c r="I56" s="18"/>
      <c r="J56" s="18"/>
      <c r="L56" s="18"/>
    </row>
  </sheetData>
  <conditionalFormatting sqref="B44:F44">
    <cfRule type="cellIs" priority="1" stopIfTrue="1" operator="greaterThan">
      <formula>10</formula>
    </cfRule>
  </conditionalFormatting>
  <conditionalFormatting sqref="B52:F54">
    <cfRule type="cellIs" priority="2" stopIfTrue="1" operator="greaterThan">
      <formula>10</formula>
    </cfRule>
  </conditionalFormatting>
  <conditionalFormatting sqref="B18:J18">
    <cfRule type="cellIs" priority="4" stopIfTrue="1" operator="greaterThan">
      <formula>10</formula>
    </cfRule>
  </conditionalFormatting>
  <conditionalFormatting sqref="B26:J28">
    <cfRule type="cellIs" priority="3" stopIfTrue="1" operator="greaterThan">
      <formula>10</formula>
    </cfRule>
  </conditionalFormatting>
  <hyperlinks>
    <hyperlink ref="J5" location="Cont!A1" display="back" xr:uid="{A4148851-2C46-486C-8A05-83DB48CC1EB3}"/>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48FB-83CE-4623-BCBB-EAE71EED32EF}">
  <sheetPr codeName="Sheet30">
    <tabColor theme="4" tint="-0.249977111117893"/>
    <pageSetUpPr fitToPage="1"/>
  </sheetPr>
  <dimension ref="A1:N54"/>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415</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69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406" t="s">
        <v>153</v>
      </c>
      <c r="B7" s="174" t="s">
        <v>529</v>
      </c>
      <c r="C7" s="174" t="s">
        <v>530</v>
      </c>
      <c r="D7" s="174" t="s">
        <v>531</v>
      </c>
      <c r="E7" s="174" t="s">
        <v>532</v>
      </c>
      <c r="F7" s="174" t="s">
        <v>533</v>
      </c>
      <c r="G7" s="174" t="s">
        <v>470</v>
      </c>
      <c r="H7" s="174" t="s">
        <v>471</v>
      </c>
      <c r="I7" s="174" t="s">
        <v>472</v>
      </c>
      <c r="J7" s="175" t="s">
        <v>473</v>
      </c>
      <c r="K7" s="17"/>
    </row>
    <row r="8" spans="1:12" ht="13.35" customHeight="1">
      <c r="A8" s="477" t="s">
        <v>71</v>
      </c>
      <c r="B8" s="378">
        <v>3.7089418142221879E-2</v>
      </c>
      <c r="C8" s="378">
        <v>7.4841643316347031E-2</v>
      </c>
      <c r="D8" s="378">
        <v>3.5675798675497944E-2</v>
      </c>
      <c r="E8" s="378">
        <v>4.8291235738555744E-3</v>
      </c>
      <c r="F8" s="378">
        <v>9.1527105068459125E-2</v>
      </c>
      <c r="G8" s="378">
        <v>3.0045820839186773E-2</v>
      </c>
      <c r="H8" s="378">
        <v>-2.8607734312283313E-2</v>
      </c>
      <c r="I8" s="378">
        <v>4.4761748161923867E-2</v>
      </c>
      <c r="J8" s="478">
        <v>0.2835466884690957</v>
      </c>
      <c r="L8" s="18"/>
    </row>
    <row r="9" spans="1:12" ht="13.35" customHeight="1">
      <c r="A9" s="477" t="s">
        <v>73</v>
      </c>
      <c r="B9" s="373">
        <v>2.4236205614013028E-2</v>
      </c>
      <c r="C9" s="373">
        <v>3.0165231254837326E-2</v>
      </c>
      <c r="D9" s="373">
        <v>2.259657695875877E-2</v>
      </c>
      <c r="E9" s="373">
        <v>2.3800439812378903E-2</v>
      </c>
      <c r="F9" s="373">
        <v>2.4725687776615598E-2</v>
      </c>
      <c r="G9" s="373">
        <v>4.8368112767291853E-2</v>
      </c>
      <c r="H9" s="373">
        <v>4.6383172402149661E-2</v>
      </c>
      <c r="I9" s="373">
        <v>7.8007192787836702E-2</v>
      </c>
      <c r="J9" s="375">
        <v>8.6049546869409202E-2</v>
      </c>
      <c r="L9" s="18"/>
    </row>
    <row r="10" spans="1:12" ht="13.35" customHeight="1">
      <c r="A10" s="477" t="s">
        <v>75</v>
      </c>
      <c r="B10" s="373">
        <v>0.82600273130006163</v>
      </c>
      <c r="C10" s="373">
        <v>0.73032882070627236</v>
      </c>
      <c r="D10" s="373">
        <v>0.8763096128821648</v>
      </c>
      <c r="E10" s="373">
        <v>0.99157710987626091</v>
      </c>
      <c r="F10" s="373">
        <v>0.75468269202422789</v>
      </c>
      <c r="G10" s="373">
        <v>0.92856418537738994</v>
      </c>
      <c r="H10" s="373">
        <v>1.0659211817638754</v>
      </c>
      <c r="I10" s="373">
        <v>0.81588462991883604</v>
      </c>
      <c r="J10" s="375">
        <v>0.73064807178814961</v>
      </c>
      <c r="L10" s="18"/>
    </row>
    <row r="11" spans="1:12" ht="13.35" customHeight="1">
      <c r="A11" s="477" t="s">
        <v>262</v>
      </c>
      <c r="B11" s="373">
        <v>0.61418597087686699</v>
      </c>
      <c r="C11" s="373">
        <v>0.60812833135102062</v>
      </c>
      <c r="D11" s="373">
        <v>0.65912835771490474</v>
      </c>
      <c r="E11" s="373">
        <v>0.55721738406061661</v>
      </c>
      <c r="F11" s="373">
        <v>0.59788833941820385</v>
      </c>
      <c r="G11" s="373">
        <v>0.49412636618152528</v>
      </c>
      <c r="H11" s="373">
        <v>0.35059898032013442</v>
      </c>
      <c r="I11" s="373">
        <v>0.32900724746256454</v>
      </c>
      <c r="J11" s="375">
        <v>0.25197520514778954</v>
      </c>
      <c r="L11" s="18"/>
    </row>
    <row r="12" spans="1:12" ht="13.35" customHeight="1">
      <c r="A12" s="477" t="s">
        <v>293</v>
      </c>
      <c r="B12" s="373">
        <v>0.65543289834730278</v>
      </c>
      <c r="C12" s="373">
        <v>0.65569908164289703</v>
      </c>
      <c r="D12" s="373">
        <v>0.74805169216289602</v>
      </c>
      <c r="E12" s="373">
        <v>0.62789362377821867</v>
      </c>
      <c r="F12" s="373">
        <v>0.69036739673089453</v>
      </c>
      <c r="G12" s="373">
        <v>0.62582980170270552</v>
      </c>
      <c r="H12" s="373">
        <v>0.42325596672528043</v>
      </c>
      <c r="I12" s="373">
        <v>0.40232076439786624</v>
      </c>
      <c r="J12" s="375">
        <v>0.39048373022849164</v>
      </c>
      <c r="L12" s="18"/>
    </row>
    <row r="13" spans="1:12" ht="13.35" customHeight="1">
      <c r="A13" s="477" t="s">
        <v>74</v>
      </c>
      <c r="B13" s="373">
        <v>1.7711730954787765E-2</v>
      </c>
      <c r="C13" s="373">
        <v>2.5390135236742259E-2</v>
      </c>
      <c r="D13" s="373">
        <v>1.6791538660502682E-2</v>
      </c>
      <c r="E13" s="373">
        <v>1.8419888767256497E-2</v>
      </c>
      <c r="F13" s="373">
        <v>1.9926102086742691E-2</v>
      </c>
      <c r="G13" s="373">
        <v>4.3327464335535679E-2</v>
      </c>
      <c r="H13" s="373">
        <v>3.9575535472202779E-2</v>
      </c>
      <c r="I13" s="373">
        <v>7.0772734099038115E-2</v>
      </c>
      <c r="J13" s="375">
        <v>8.0009453436583805E-2</v>
      </c>
      <c r="L13" s="18"/>
    </row>
    <row r="14" spans="1:12" s="541" customFormat="1" ht="13.35" customHeight="1">
      <c r="A14" s="477" t="s">
        <v>266</v>
      </c>
      <c r="B14" s="538">
        <v>210.34900000000002</v>
      </c>
      <c r="C14" s="538">
        <v>249.79605580907781</v>
      </c>
      <c r="D14" s="538">
        <v>259.29076995478027</v>
      </c>
      <c r="E14" s="538">
        <v>237.39600000000002</v>
      </c>
      <c r="F14" s="538">
        <v>206.19300000000001</v>
      </c>
      <c r="G14" s="538">
        <v>206.691</v>
      </c>
      <c r="H14" s="538">
        <v>207.67699999999999</v>
      </c>
      <c r="I14" s="538">
        <v>211.56900000000002</v>
      </c>
      <c r="J14" s="539">
        <v>224.01</v>
      </c>
      <c r="K14" s="540"/>
    </row>
    <row r="15" spans="1:12" s="541" customFormat="1" ht="13.35" customHeight="1">
      <c r="A15" s="477" t="s">
        <v>450</v>
      </c>
      <c r="B15" s="538">
        <v>451.91300000000001</v>
      </c>
      <c r="C15" s="538">
        <v>516.07556807188564</v>
      </c>
      <c r="D15" s="538">
        <v>471.60358216065077</v>
      </c>
      <c r="E15" s="538">
        <v>395.66800000000001</v>
      </c>
      <c r="F15" s="538">
        <v>377.50700000000001</v>
      </c>
      <c r="G15" s="538">
        <v>349.37799999999999</v>
      </c>
      <c r="H15" s="538">
        <v>388.31100000000004</v>
      </c>
      <c r="I15" s="538">
        <v>462.899</v>
      </c>
      <c r="J15" s="539">
        <v>477.75800000000004</v>
      </c>
      <c r="K15" s="540"/>
    </row>
    <row r="16" spans="1:12" ht="13.35" customHeight="1">
      <c r="A16" s="479" t="s">
        <v>77</v>
      </c>
      <c r="B16" s="480">
        <v>222.39999999999998</v>
      </c>
      <c r="C16" s="480">
        <v>223.39999999999998</v>
      </c>
      <c r="D16" s="480">
        <v>218.5</v>
      </c>
      <c r="E16" s="480">
        <v>217.5</v>
      </c>
      <c r="F16" s="480">
        <v>210.8</v>
      </c>
      <c r="G16" s="480">
        <v>213.1</v>
      </c>
      <c r="H16" s="480">
        <v>201.8</v>
      </c>
      <c r="I16" s="480">
        <v>182.1</v>
      </c>
      <c r="J16" s="384">
        <v>168.1</v>
      </c>
      <c r="L16" s="18"/>
    </row>
    <row r="17" spans="1:14" ht="13.35" customHeight="1">
      <c r="A17" s="481"/>
      <c r="B17" s="481"/>
      <c r="C17" s="481"/>
      <c r="D17" s="481"/>
      <c r="E17" s="481"/>
      <c r="F17" s="481"/>
      <c r="G17" s="481"/>
      <c r="H17" s="481"/>
      <c r="I17" s="481"/>
      <c r="J17" s="481"/>
      <c r="L17" s="24"/>
    </row>
    <row r="18" spans="1:14" ht="13.35" customHeight="1">
      <c r="A18" s="173" t="s">
        <v>157</v>
      </c>
      <c r="B18" s="174" t="str">
        <f>B7</f>
        <v>Q1-26</v>
      </c>
      <c r="C18" s="174" t="str">
        <f t="shared" ref="C18:J18" si="0">C7</f>
        <v>Q4-25</v>
      </c>
      <c r="D18" s="174" t="str">
        <f t="shared" si="0"/>
        <v>Q3-25</v>
      </c>
      <c r="E18" s="174" t="str">
        <f t="shared" si="0"/>
        <v>Q2-25</v>
      </c>
      <c r="F18" s="174" t="str">
        <f t="shared" si="0"/>
        <v>Q1-25</v>
      </c>
      <c r="G18" s="174" t="str">
        <f t="shared" si="0"/>
        <v>Q4-24</v>
      </c>
      <c r="H18" s="174" t="str">
        <f t="shared" si="0"/>
        <v>Q3-24</v>
      </c>
      <c r="I18" s="174" t="str">
        <f t="shared" si="0"/>
        <v>Q2-24</v>
      </c>
      <c r="J18" s="175" t="str">
        <f t="shared" si="0"/>
        <v>Q1-24</v>
      </c>
      <c r="L18" s="24"/>
    </row>
    <row r="19" spans="1:14" s="30" customFormat="1" ht="13.35" customHeight="1">
      <c r="A19" s="482" t="s">
        <v>163</v>
      </c>
      <c r="B19" s="548">
        <v>0.20400239147945318</v>
      </c>
      <c r="C19" s="548">
        <v>0.17951440718984743</v>
      </c>
      <c r="D19" s="548">
        <v>0.20672901665867335</v>
      </c>
      <c r="E19" s="548">
        <v>0.22283790573710799</v>
      </c>
      <c r="F19" s="548">
        <v>0.22702278166561382</v>
      </c>
      <c r="G19" s="548">
        <v>0.22498180141150775</v>
      </c>
      <c r="H19" s="548">
        <v>0.3082443609741336</v>
      </c>
      <c r="I19" s="548">
        <v>0.37585964707722469</v>
      </c>
      <c r="J19" s="549">
        <v>0.40406439081554046</v>
      </c>
      <c r="K19" s="17"/>
      <c r="L19" s="24"/>
      <c r="N19" s="18"/>
    </row>
    <row r="20" spans="1:14" s="30" customFormat="1" ht="13.35" customHeight="1">
      <c r="A20" s="483" t="s">
        <v>164</v>
      </c>
      <c r="B20" s="550">
        <v>0.1361</v>
      </c>
      <c r="C20" s="550">
        <v>5.878125E-2</v>
      </c>
      <c r="D20" s="550">
        <v>5.878125E-2</v>
      </c>
      <c r="E20" s="550">
        <v>5.878125E-2</v>
      </c>
      <c r="F20" s="550">
        <v>5.878125E-2</v>
      </c>
      <c r="G20" s="550">
        <v>5.4800000000000001E-2</v>
      </c>
      <c r="H20" s="550">
        <v>5.4800000000000001E-2</v>
      </c>
      <c r="I20" s="550">
        <v>5.4800000000000001E-2</v>
      </c>
      <c r="J20" s="551">
        <v>5.4800000000000001E-2</v>
      </c>
      <c r="K20" s="17"/>
      <c r="L20" s="24"/>
      <c r="N20" s="18"/>
    </row>
    <row r="21" spans="1:14" s="30" customFormat="1" ht="13.35" customHeight="1">
      <c r="A21" s="483" t="s">
        <v>158</v>
      </c>
      <c r="B21" s="550">
        <v>0.20400239147945318</v>
      </c>
      <c r="C21" s="550">
        <v>0.17951440718984743</v>
      </c>
      <c r="D21" s="550">
        <v>0.20672901665867335</v>
      </c>
      <c r="E21" s="550">
        <v>0.22283790573710799</v>
      </c>
      <c r="F21" s="550">
        <v>0.22702278166561382</v>
      </c>
      <c r="G21" s="550">
        <v>0.22498180141150775</v>
      </c>
      <c r="H21" s="550">
        <v>0.3082443609741336</v>
      </c>
      <c r="I21" s="550">
        <v>0.37585964707722469</v>
      </c>
      <c r="J21" s="551">
        <v>0.40406439081554046</v>
      </c>
      <c r="K21" s="17"/>
      <c r="L21" s="24"/>
      <c r="N21" s="18"/>
    </row>
    <row r="22" spans="1:14" ht="13.35" customHeight="1">
      <c r="A22" s="483" t="s">
        <v>154</v>
      </c>
      <c r="B22" s="550">
        <v>0.15770000000000001</v>
      </c>
      <c r="C22" s="550">
        <v>7.8375E-2</v>
      </c>
      <c r="D22" s="550">
        <v>7.8375E-2</v>
      </c>
      <c r="E22" s="550">
        <v>7.8375E-2</v>
      </c>
      <c r="F22" s="550">
        <v>7.8375E-2</v>
      </c>
      <c r="G22" s="550">
        <v>7.3099999999999998E-2</v>
      </c>
      <c r="H22" s="550">
        <v>7.3099999999999998E-2</v>
      </c>
      <c r="I22" s="550">
        <v>7.3099999999999998E-2</v>
      </c>
      <c r="J22" s="551">
        <v>7.3099999999999998E-2</v>
      </c>
      <c r="L22" s="24"/>
    </row>
    <row r="23" spans="1:14" ht="13.35" customHeight="1">
      <c r="A23" s="483" t="s">
        <v>202</v>
      </c>
      <c r="B23" s="550">
        <v>0.22131028434386968</v>
      </c>
      <c r="C23" s="550">
        <v>0.19769808732833938</v>
      </c>
      <c r="D23" s="550">
        <v>0.22760114120948136</v>
      </c>
      <c r="E23" s="550">
        <v>0.24779419923002771</v>
      </c>
      <c r="F23" s="550">
        <v>0.22702278166561382</v>
      </c>
      <c r="G23" s="550">
        <v>0.22498180141150775</v>
      </c>
      <c r="H23" s="550">
        <v>0.3082443609741336</v>
      </c>
      <c r="I23" s="550">
        <v>0.37585964707722469</v>
      </c>
      <c r="J23" s="551">
        <v>0.40406439081554046</v>
      </c>
      <c r="L23" s="24"/>
    </row>
    <row r="24" spans="1:14" ht="13.35" customHeight="1">
      <c r="A24" s="483" t="s">
        <v>203</v>
      </c>
      <c r="B24" s="550">
        <v>0.1865</v>
      </c>
      <c r="C24" s="550">
        <v>0.1045</v>
      </c>
      <c r="D24" s="550">
        <v>0.1045</v>
      </c>
      <c r="E24" s="550">
        <v>0.1045</v>
      </c>
      <c r="F24" s="550">
        <v>0.1045</v>
      </c>
      <c r="G24" s="550">
        <v>9.74E-2</v>
      </c>
      <c r="H24" s="550">
        <v>9.74E-2</v>
      </c>
      <c r="I24" s="550">
        <v>9.74E-2</v>
      </c>
      <c r="J24" s="551">
        <v>9.74E-2</v>
      </c>
      <c r="L24" s="24"/>
    </row>
    <row r="25" spans="1:14" ht="13.35" customHeight="1">
      <c r="A25" s="483" t="s">
        <v>387</v>
      </c>
      <c r="B25" s="552">
        <v>2.1</v>
      </c>
      <c r="C25" s="552">
        <v>2.2200000000000002</v>
      </c>
      <c r="D25" s="552">
        <v>1.5567577379058917</v>
      </c>
      <c r="E25" s="552">
        <v>1.99</v>
      </c>
      <c r="F25" s="552">
        <v>1.8026990563422747</v>
      </c>
      <c r="G25" s="552">
        <v>1.6073540279355305</v>
      </c>
      <c r="H25" s="552">
        <v>1.933926008690493</v>
      </c>
      <c r="I25" s="552">
        <v>2.0275683975122361</v>
      </c>
      <c r="J25" s="553">
        <v>1.66</v>
      </c>
      <c r="L25" s="24"/>
    </row>
    <row r="26" spans="1:14" ht="13.35" customHeight="1">
      <c r="A26" s="484" t="s">
        <v>156</v>
      </c>
      <c r="B26" s="552">
        <v>1</v>
      </c>
      <c r="C26" s="552">
        <v>1</v>
      </c>
      <c r="D26" s="552">
        <v>1</v>
      </c>
      <c r="E26" s="552">
        <v>1</v>
      </c>
      <c r="F26" s="552">
        <v>1</v>
      </c>
      <c r="G26" s="552">
        <v>1</v>
      </c>
      <c r="H26" s="552">
        <v>1</v>
      </c>
      <c r="I26" s="552">
        <v>1</v>
      </c>
      <c r="J26" s="553">
        <v>1</v>
      </c>
      <c r="L26" s="24"/>
    </row>
    <row r="27" spans="1:14" ht="13.35" customHeight="1">
      <c r="A27" s="326" t="s">
        <v>388</v>
      </c>
      <c r="B27" s="552">
        <v>1.6</v>
      </c>
      <c r="C27" s="552">
        <v>1.76</v>
      </c>
      <c r="D27" s="552">
        <v>1.5235773832760611</v>
      </c>
      <c r="E27" s="552">
        <v>1.79</v>
      </c>
      <c r="F27" s="552">
        <v>1.6463047110551901</v>
      </c>
      <c r="G27" s="552">
        <v>1.7645320107751266</v>
      </c>
      <c r="H27" s="552">
        <v>2.6317304493605183</v>
      </c>
      <c r="I27" s="552">
        <v>2.8426187048256786</v>
      </c>
      <c r="J27" s="553">
        <v>2.95</v>
      </c>
      <c r="L27" s="24"/>
    </row>
    <row r="28" spans="1:14" s="35" customFormat="1" ht="13.35" customHeight="1">
      <c r="A28" s="485" t="s">
        <v>155</v>
      </c>
      <c r="B28" s="554">
        <v>1</v>
      </c>
      <c r="C28" s="554">
        <v>1</v>
      </c>
      <c r="D28" s="554">
        <v>1</v>
      </c>
      <c r="E28" s="554">
        <v>1</v>
      </c>
      <c r="F28" s="554">
        <v>1</v>
      </c>
      <c r="G28" s="554">
        <v>1</v>
      </c>
      <c r="H28" s="554">
        <v>1</v>
      </c>
      <c r="I28" s="554">
        <v>1</v>
      </c>
      <c r="J28" s="555">
        <v>1</v>
      </c>
      <c r="K28" s="17"/>
      <c r="L28" s="24"/>
      <c r="N28" s="18"/>
    </row>
    <row r="29" spans="1:14" ht="12" customHeight="1">
      <c r="D29" s="18"/>
      <c r="E29" s="18"/>
      <c r="F29" s="18"/>
      <c r="G29" s="18"/>
      <c r="H29" s="18"/>
      <c r="I29" s="18"/>
      <c r="J29" s="18"/>
      <c r="L29" s="24"/>
    </row>
    <row r="30" spans="1:14" ht="12" customHeight="1">
      <c r="A30" s="37"/>
      <c r="B30" s="17"/>
      <c r="C30" s="17"/>
      <c r="L30" s="24"/>
    </row>
    <row r="31" spans="1:14" ht="18.75">
      <c r="A31" s="23" t="s">
        <v>70</v>
      </c>
      <c r="B31" s="20"/>
      <c r="C31" s="20"/>
      <c r="D31" s="20"/>
      <c r="E31" s="20"/>
      <c r="F31" s="18"/>
    </row>
    <row r="32" spans="1:14" ht="12" customHeight="1">
      <c r="B32" s="324"/>
      <c r="C32" s="324"/>
      <c r="D32" s="324"/>
      <c r="E32" s="324"/>
      <c r="F32" s="324"/>
    </row>
    <row r="33" spans="1:13" ht="12" customHeight="1">
      <c r="A33" s="406" t="s">
        <v>153</v>
      </c>
      <c r="B33" s="468">
        <v>2025</v>
      </c>
      <c r="C33" s="468">
        <v>2024</v>
      </c>
      <c r="D33" s="468">
        <v>2023</v>
      </c>
      <c r="E33" s="468">
        <v>2022</v>
      </c>
      <c r="F33" s="319">
        <v>2021</v>
      </c>
      <c r="G33" s="18"/>
      <c r="H33" s="18"/>
      <c r="I33" s="18"/>
      <c r="J33" s="18"/>
      <c r="K33" s="18"/>
      <c r="L33" s="18"/>
      <c r="M33" s="30"/>
    </row>
    <row r="34" spans="1:13" ht="13.35" customHeight="1">
      <c r="A34" s="332" t="s">
        <v>71</v>
      </c>
      <c r="B34" s="373">
        <v>5.3146115311398824E-2</v>
      </c>
      <c r="C34" s="373">
        <v>8.3770460570280383E-2</v>
      </c>
      <c r="D34" s="373">
        <v>0.11836997928630071</v>
      </c>
      <c r="E34" s="373">
        <v>-0.52389739769192389</v>
      </c>
      <c r="F34" s="374">
        <v>0</v>
      </c>
      <c r="G34" s="18"/>
      <c r="H34" s="18"/>
      <c r="I34" s="18"/>
      <c r="J34" s="18"/>
      <c r="K34" s="18"/>
      <c r="L34" s="18"/>
      <c r="M34" s="30"/>
    </row>
    <row r="35" spans="1:13" ht="13.35" customHeight="1">
      <c r="A35" s="477" t="s">
        <v>73</v>
      </c>
      <c r="B35" s="373">
        <v>2.4856562078956885E-2</v>
      </c>
      <c r="C35" s="373">
        <v>6.0733646046542793E-2</v>
      </c>
      <c r="D35" s="373">
        <v>0.14712106771036992</v>
      </c>
      <c r="E35" s="373">
        <v>2.7430212013433482E-3</v>
      </c>
      <c r="F35" s="375">
        <v>3.6874204460483912E-8</v>
      </c>
      <c r="M35" s="30"/>
    </row>
    <row r="36" spans="1:13" ht="13.35" customHeight="1">
      <c r="A36" s="477" t="s">
        <v>75</v>
      </c>
      <c r="B36" s="373">
        <v>0.82951528927634033</v>
      </c>
      <c r="C36" s="373">
        <v>0.8760959310702533</v>
      </c>
      <c r="D36" s="373">
        <v>0.85159128494083602</v>
      </c>
      <c r="E36" s="373">
        <v>175.72705531734755</v>
      </c>
      <c r="F36" s="375">
        <v>0</v>
      </c>
      <c r="M36" s="30"/>
    </row>
    <row r="37" spans="1:13" ht="13.35" customHeight="1">
      <c r="A37" s="477" t="s">
        <v>262</v>
      </c>
      <c r="B37" s="373">
        <v>0.60812833135102062</v>
      </c>
      <c r="C37" s="373">
        <v>0.49412636618152528</v>
      </c>
      <c r="D37" s="373">
        <v>0.33242830425678616</v>
      </c>
      <c r="E37" s="373">
        <v>0</v>
      </c>
      <c r="F37" s="375">
        <v>0</v>
      </c>
      <c r="M37" s="30"/>
    </row>
    <row r="38" spans="1:13" ht="13.35" customHeight="1">
      <c r="A38" s="477" t="s">
        <v>293</v>
      </c>
      <c r="B38" s="373">
        <v>0.65569908164289703</v>
      </c>
      <c r="C38" s="373">
        <v>0.62582980170270552</v>
      </c>
      <c r="D38" s="373">
        <v>0.7092808095230817</v>
      </c>
      <c r="E38" s="373">
        <v>0</v>
      </c>
      <c r="F38" s="375">
        <v>0</v>
      </c>
      <c r="M38" s="30"/>
    </row>
    <row r="39" spans="1:13" ht="13.35" customHeight="1">
      <c r="A39" s="477" t="s">
        <v>74</v>
      </c>
      <c r="B39" s="373">
        <v>1.9854796068638304E-2</v>
      </c>
      <c r="C39" s="373">
        <v>5.5559351355667551E-2</v>
      </c>
      <c r="D39" s="373">
        <v>0.14006719125688172</v>
      </c>
      <c r="E39" s="373">
        <v>0</v>
      </c>
      <c r="F39" s="375">
        <v>0</v>
      </c>
      <c r="M39" s="30"/>
    </row>
    <row r="40" spans="1:13" s="541" customFormat="1" ht="13.35" customHeight="1">
      <c r="A40" s="477" t="s">
        <v>266</v>
      </c>
      <c r="B40" s="538">
        <v>952.67582576385814</v>
      </c>
      <c r="C40" s="538">
        <v>849.947</v>
      </c>
      <c r="D40" s="538">
        <v>420.28899999999999</v>
      </c>
      <c r="E40" s="538">
        <v>0</v>
      </c>
      <c r="F40" s="306">
        <v>0</v>
      </c>
      <c r="G40" s="540"/>
      <c r="H40" s="540"/>
      <c r="I40" s="542"/>
      <c r="J40" s="543"/>
      <c r="K40" s="540"/>
      <c r="L40" s="540"/>
      <c r="M40" s="544"/>
    </row>
    <row r="41" spans="1:13" s="541" customFormat="1" ht="13.35" customHeight="1">
      <c r="A41" s="477" t="s">
        <v>450</v>
      </c>
      <c r="B41" s="538">
        <v>1760.8541502325365</v>
      </c>
      <c r="C41" s="538">
        <v>1678.346</v>
      </c>
      <c r="D41" s="538">
        <v>701.91</v>
      </c>
      <c r="E41" s="538">
        <v>0</v>
      </c>
      <c r="F41" s="306">
        <v>0</v>
      </c>
      <c r="G41" s="540"/>
      <c r="H41" s="540"/>
      <c r="I41" s="542"/>
      <c r="J41" s="543"/>
      <c r="K41" s="540"/>
      <c r="L41" s="540"/>
      <c r="M41" s="544"/>
    </row>
    <row r="42" spans="1:13" ht="13.35" customHeight="1">
      <c r="A42" s="479" t="s">
        <v>77</v>
      </c>
      <c r="B42" s="486">
        <v>223.39999999999998</v>
      </c>
      <c r="C42" s="486">
        <v>213.1</v>
      </c>
      <c r="D42" s="486">
        <v>149.80000000000001</v>
      </c>
      <c r="E42" s="486">
        <v>60</v>
      </c>
      <c r="F42" s="487">
        <v>7</v>
      </c>
      <c r="M42" s="30"/>
    </row>
    <row r="43" spans="1:13" ht="12" customHeight="1">
      <c r="B43" s="35"/>
      <c r="C43" s="35"/>
      <c r="D43" s="73"/>
      <c r="E43" s="73"/>
      <c r="F43" s="73"/>
      <c r="M43" s="30"/>
    </row>
    <row r="44" spans="1:13" ht="12" customHeight="1">
      <c r="A44" s="173" t="s">
        <v>157</v>
      </c>
      <c r="B44" s="488">
        <v>2025</v>
      </c>
      <c r="C44" s="488">
        <v>2024</v>
      </c>
      <c r="D44" s="488">
        <v>2023</v>
      </c>
      <c r="E44" s="488">
        <v>2022</v>
      </c>
      <c r="F44" s="319">
        <v>2021</v>
      </c>
    </row>
    <row r="45" spans="1:13" ht="13.35" customHeight="1">
      <c r="A45" s="482" t="s">
        <v>163</v>
      </c>
      <c r="B45" s="556">
        <v>0.17951440718984743</v>
      </c>
      <c r="C45" s="556">
        <v>0.22498180141150775</v>
      </c>
      <c r="D45" s="556">
        <v>0.28290603826146271</v>
      </c>
      <c r="E45" s="556" t="s">
        <v>2</v>
      </c>
      <c r="F45" s="557" t="s">
        <v>2</v>
      </c>
    </row>
    <row r="46" spans="1:13" ht="13.35" customHeight="1">
      <c r="A46" s="483" t="s">
        <v>164</v>
      </c>
      <c r="B46" s="558">
        <v>5.878125E-2</v>
      </c>
      <c r="C46" s="558">
        <v>5.4800000000000001E-2</v>
      </c>
      <c r="D46" s="558">
        <v>5.4800000000000001E-2</v>
      </c>
      <c r="E46" s="558" t="s">
        <v>2</v>
      </c>
      <c r="F46" s="559" t="s">
        <v>2</v>
      </c>
    </row>
    <row r="47" spans="1:13" ht="13.35" customHeight="1">
      <c r="A47" s="483" t="s">
        <v>158</v>
      </c>
      <c r="B47" s="558">
        <v>0.17951440718984743</v>
      </c>
      <c r="C47" s="558">
        <v>0.22498180141150775</v>
      </c>
      <c r="D47" s="558">
        <v>0.28290603826146271</v>
      </c>
      <c r="E47" s="558" t="s">
        <v>2</v>
      </c>
      <c r="F47" s="559" t="s">
        <v>2</v>
      </c>
    </row>
    <row r="48" spans="1:13" ht="13.35" customHeight="1">
      <c r="A48" s="483" t="s">
        <v>154</v>
      </c>
      <c r="B48" s="558">
        <v>7.8375E-2</v>
      </c>
      <c r="C48" s="558">
        <v>7.3099999999999998E-2</v>
      </c>
      <c r="D48" s="558">
        <v>7.3099999999999998E-2</v>
      </c>
      <c r="E48" s="558" t="s">
        <v>2</v>
      </c>
      <c r="F48" s="559" t="s">
        <v>2</v>
      </c>
    </row>
    <row r="49" spans="1:6" ht="13.35" customHeight="1">
      <c r="A49" s="483" t="s">
        <v>202</v>
      </c>
      <c r="B49" s="558">
        <v>0.19769808732833938</v>
      </c>
      <c r="C49" s="558">
        <v>0.22498180141150775</v>
      </c>
      <c r="D49" s="558">
        <v>0.28290603826146271</v>
      </c>
      <c r="E49" s="558" t="s">
        <v>2</v>
      </c>
      <c r="F49" s="559" t="s">
        <v>2</v>
      </c>
    </row>
    <row r="50" spans="1:6" ht="13.35" customHeight="1">
      <c r="A50" s="483" t="s">
        <v>203</v>
      </c>
      <c r="B50" s="558">
        <v>0.1045</v>
      </c>
      <c r="C50" s="558">
        <v>9.74E-2</v>
      </c>
      <c r="D50" s="558">
        <v>9.74E-2</v>
      </c>
      <c r="E50" s="558" t="s">
        <v>2</v>
      </c>
      <c r="F50" s="559" t="s">
        <v>2</v>
      </c>
    </row>
    <row r="51" spans="1:6" ht="13.35" customHeight="1">
      <c r="A51" s="483" t="s">
        <v>387</v>
      </c>
      <c r="B51" s="558">
        <v>2.2200000000000002</v>
      </c>
      <c r="C51" s="560">
        <v>1.6073540279355305</v>
      </c>
      <c r="D51" s="560">
        <v>1.4</v>
      </c>
      <c r="E51" s="560" t="s">
        <v>2</v>
      </c>
      <c r="F51" s="561" t="s">
        <v>2</v>
      </c>
    </row>
    <row r="52" spans="1:6" ht="13.35" customHeight="1">
      <c r="A52" s="484" t="s">
        <v>156</v>
      </c>
      <c r="B52" s="558">
        <v>1</v>
      </c>
      <c r="C52" s="560">
        <v>1</v>
      </c>
      <c r="D52" s="560">
        <v>1</v>
      </c>
      <c r="E52" s="560" t="s">
        <v>2</v>
      </c>
      <c r="F52" s="561" t="s">
        <v>2</v>
      </c>
    </row>
    <row r="53" spans="1:6" ht="13.35" customHeight="1">
      <c r="A53" s="326" t="s">
        <v>388</v>
      </c>
      <c r="B53" s="558">
        <v>1.76</v>
      </c>
      <c r="C53" s="560">
        <v>1.7645320107751266</v>
      </c>
      <c r="D53" s="560">
        <v>2.73</v>
      </c>
      <c r="E53" s="560" t="s">
        <v>2</v>
      </c>
      <c r="F53" s="561" t="s">
        <v>2</v>
      </c>
    </row>
    <row r="54" spans="1:6" ht="13.35" customHeight="1">
      <c r="A54" s="485" t="s">
        <v>155</v>
      </c>
      <c r="B54" s="562">
        <v>1</v>
      </c>
      <c r="C54" s="562">
        <v>1</v>
      </c>
      <c r="D54" s="562">
        <v>1</v>
      </c>
      <c r="E54" s="562" t="s">
        <v>2</v>
      </c>
      <c r="F54" s="563" t="s">
        <v>2</v>
      </c>
    </row>
  </sheetData>
  <conditionalFormatting sqref="B23:J23">
    <cfRule type="cellIs" priority="1" stopIfTrue="1" operator="greaterThan">
      <formula>10</formula>
    </cfRule>
  </conditionalFormatting>
  <dataValidations count="1">
    <dataValidation type="list" allowBlank="1" showInputMessage="1" showErrorMessage="1" sqref="A2" xr:uid="{0F75A772-B711-4934-ABB6-04A2B765913E}">
      <formula1>quarterly_date</formula1>
    </dataValidation>
  </dataValidations>
  <hyperlinks>
    <hyperlink ref="J5" location="Cont!A1" display="back" xr:uid="{C8FD957E-1E09-4D2C-8D52-D9F1B48CD1F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theme="4" tint="-0.249977111117893"/>
    <pageSetUpPr fitToPage="1"/>
  </sheetPr>
  <dimension ref="A1:L51"/>
  <sheetViews>
    <sheetView showGridLines="0"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529</v>
      </c>
      <c r="C7" s="174" t="s">
        <v>530</v>
      </c>
      <c r="D7" s="174" t="s">
        <v>531</v>
      </c>
      <c r="E7" s="174" t="s">
        <v>532</v>
      </c>
      <c r="F7" s="174" t="s">
        <v>533</v>
      </c>
      <c r="G7" s="174" t="s">
        <v>470</v>
      </c>
      <c r="H7" s="174" t="s">
        <v>471</v>
      </c>
      <c r="I7" s="174" t="s">
        <v>472</v>
      </c>
      <c r="J7" s="175" t="s">
        <v>473</v>
      </c>
    </row>
    <row r="8" spans="1:12" s="30" customFormat="1" ht="12" customHeight="1">
      <c r="A8" s="163" t="s">
        <v>31</v>
      </c>
      <c r="B8" s="32">
        <v>2380.7841200000003</v>
      </c>
      <c r="C8" s="32">
        <v>4501.6001300000007</v>
      </c>
      <c r="D8" s="32">
        <v>2307.6300200000001</v>
      </c>
      <c r="E8" s="32">
        <v>2214.0867400000002</v>
      </c>
      <c r="F8" s="32">
        <v>2203.1795400000001</v>
      </c>
      <c r="G8" s="32">
        <v>2262.3564100000003</v>
      </c>
      <c r="H8" s="32">
        <v>2251.2280500000002</v>
      </c>
      <c r="I8" s="32">
        <v>2235.4504999999999</v>
      </c>
      <c r="J8" s="184">
        <v>2186.5817499999998</v>
      </c>
      <c r="L8" s="24"/>
    </row>
    <row r="9" spans="1:12" ht="12" hidden="1" customHeight="1" outlineLevel="1">
      <c r="A9" s="163" t="s">
        <v>116</v>
      </c>
      <c r="B9" s="32">
        <v>1.5</v>
      </c>
      <c r="C9" s="32">
        <v>0.10224000000000001</v>
      </c>
      <c r="D9" s="32">
        <v>0</v>
      </c>
      <c r="E9" s="32">
        <v>0</v>
      </c>
      <c r="F9" s="32">
        <v>0</v>
      </c>
      <c r="G9" s="32">
        <v>0</v>
      </c>
      <c r="H9" s="32">
        <v>0</v>
      </c>
      <c r="I9" s="32">
        <v>0</v>
      </c>
      <c r="J9" s="184">
        <v>0</v>
      </c>
      <c r="L9" s="24"/>
    </row>
    <row r="10" spans="1:12" ht="12.95" customHeight="1" collapsed="1">
      <c r="A10" s="176" t="s">
        <v>205</v>
      </c>
      <c r="B10" s="192">
        <v>2382.2841200000003</v>
      </c>
      <c r="C10" s="192">
        <v>4501.7023700000009</v>
      </c>
      <c r="D10" s="192">
        <v>2307.6300200000001</v>
      </c>
      <c r="E10" s="192">
        <v>2214.0867400000002</v>
      </c>
      <c r="F10" s="192">
        <v>2203.1795400000001</v>
      </c>
      <c r="G10" s="192">
        <v>2262.3564100000003</v>
      </c>
      <c r="H10" s="192">
        <v>2251.2280500000002</v>
      </c>
      <c r="I10" s="192">
        <v>2235.4504999999999</v>
      </c>
      <c r="J10" s="229">
        <v>2186.5817499999998</v>
      </c>
    </row>
    <row r="11" spans="1:12" ht="12" customHeight="1">
      <c r="A11" s="166" t="s">
        <v>36</v>
      </c>
      <c r="B11" s="29">
        <v>-722.04972999999995</v>
      </c>
      <c r="C11" s="29">
        <v>-583.61751000000004</v>
      </c>
      <c r="D11" s="29">
        <v>-687.65784999999994</v>
      </c>
      <c r="E11" s="29">
        <v>-674.37381000000005</v>
      </c>
      <c r="F11" s="29">
        <v>-698.48081999999999</v>
      </c>
      <c r="G11" s="29">
        <v>-671.3948200000001</v>
      </c>
      <c r="H11" s="29">
        <v>-888.76253999999994</v>
      </c>
      <c r="I11" s="29">
        <v>-792.92352000000005</v>
      </c>
      <c r="J11" s="162">
        <v>-815.70915999999988</v>
      </c>
    </row>
    <row r="12" spans="1:12" ht="12" customHeight="1">
      <c r="A12" s="166" t="s">
        <v>39</v>
      </c>
      <c r="B12" s="29">
        <v>-361.79397999999998</v>
      </c>
      <c r="C12" s="29">
        <v>-476.80013000000002</v>
      </c>
      <c r="D12" s="29">
        <v>-401.25377000000003</v>
      </c>
      <c r="E12" s="29">
        <v>-263.39306999999997</v>
      </c>
      <c r="F12" s="29">
        <v>-228.37643</v>
      </c>
      <c r="G12" s="29">
        <v>-115.37451000000001</v>
      </c>
      <c r="H12" s="29">
        <v>-114.51321999999999</v>
      </c>
      <c r="I12" s="29">
        <v>-71.70881</v>
      </c>
      <c r="J12" s="162">
        <v>-105.21870999999999</v>
      </c>
    </row>
    <row r="13" spans="1:12" ht="12" customHeight="1">
      <c r="A13" s="166" t="s">
        <v>40</v>
      </c>
      <c r="B13" s="29">
        <v>-606.72709000000009</v>
      </c>
      <c r="C13" s="29">
        <v>-653.43087999999966</v>
      </c>
      <c r="D13" s="29">
        <v>-447.24631000000011</v>
      </c>
      <c r="E13" s="29">
        <v>-541.04278000000011</v>
      </c>
      <c r="F13" s="29">
        <v>-464.74912999999992</v>
      </c>
      <c r="G13" s="29">
        <v>-678.3823000000001</v>
      </c>
      <c r="H13" s="29">
        <v>-449.31847999999997</v>
      </c>
      <c r="I13" s="29">
        <v>-505.96137999999996</v>
      </c>
      <c r="J13" s="162">
        <v>-534.08374000000003</v>
      </c>
    </row>
    <row r="14" spans="1:12" ht="12" customHeight="1">
      <c r="A14" s="166" t="s">
        <v>194</v>
      </c>
      <c r="B14" s="29">
        <v>-334.25163000000003</v>
      </c>
      <c r="C14" s="29">
        <v>-292.13045</v>
      </c>
      <c r="D14" s="29">
        <v>-301.6388</v>
      </c>
      <c r="E14" s="29">
        <v>-311.62327000000005</v>
      </c>
      <c r="F14" s="29">
        <v>-342.78913</v>
      </c>
      <c r="G14" s="29">
        <v>-333.60413</v>
      </c>
      <c r="H14" s="29">
        <v>-328.25677000000002</v>
      </c>
      <c r="I14" s="29">
        <v>-303.26557000000003</v>
      </c>
      <c r="J14" s="162">
        <v>-370.16879000000006</v>
      </c>
    </row>
    <row r="15" spans="1:12" ht="12.95" customHeight="1">
      <c r="A15" s="176" t="s">
        <v>41</v>
      </c>
      <c r="B15" s="192">
        <v>-2024.8224299999999</v>
      </c>
      <c r="C15" s="192">
        <v>-2005.9789699999997</v>
      </c>
      <c r="D15" s="192">
        <v>-1837.7967299999998</v>
      </c>
      <c r="E15" s="192">
        <v>-1790.4329300000002</v>
      </c>
      <c r="F15" s="192">
        <v>-1734.3955099999998</v>
      </c>
      <c r="G15" s="192">
        <v>-1798.7557600000002</v>
      </c>
      <c r="H15" s="192">
        <v>-1780.8510099999999</v>
      </c>
      <c r="I15" s="192">
        <v>-1673.8592800000001</v>
      </c>
      <c r="J15" s="229">
        <v>-1825.1804000000002</v>
      </c>
      <c r="L15" s="24"/>
    </row>
    <row r="16" spans="1:12" ht="12" customHeight="1">
      <c r="A16" s="179" t="s">
        <v>42</v>
      </c>
      <c r="B16" s="195">
        <v>357.46169000000032</v>
      </c>
      <c r="C16" s="195">
        <v>2495.7234000000012</v>
      </c>
      <c r="D16" s="195">
        <v>469.83329000000026</v>
      </c>
      <c r="E16" s="195">
        <v>423.65381000000002</v>
      </c>
      <c r="F16" s="195">
        <v>468.78403000000026</v>
      </c>
      <c r="G16" s="195">
        <v>463.60065000000009</v>
      </c>
      <c r="H16" s="195">
        <v>470.37704000000031</v>
      </c>
      <c r="I16" s="195">
        <v>561.59121999999979</v>
      </c>
      <c r="J16" s="196">
        <v>361.40134999999964</v>
      </c>
    </row>
    <row r="17" spans="1:12" ht="12" customHeight="1">
      <c r="A17" s="163" t="s">
        <v>29</v>
      </c>
      <c r="B17" s="32">
        <v>0</v>
      </c>
      <c r="C17" s="32">
        <v>0</v>
      </c>
      <c r="D17" s="32">
        <v>0</v>
      </c>
      <c r="E17" s="32">
        <v>0</v>
      </c>
      <c r="F17" s="32">
        <v>0</v>
      </c>
      <c r="G17" s="32">
        <v>0</v>
      </c>
      <c r="H17" s="32">
        <v>0</v>
      </c>
      <c r="I17" s="32">
        <v>0</v>
      </c>
      <c r="J17" s="184">
        <v>0</v>
      </c>
    </row>
    <row r="18" spans="1:12" ht="12" customHeight="1">
      <c r="A18" s="163" t="s">
        <v>118</v>
      </c>
      <c r="B18" s="32">
        <v>169.62736999999998</v>
      </c>
      <c r="C18" s="32">
        <v>188.90547999999998</v>
      </c>
      <c r="D18" s="32">
        <v>335.71239000000008</v>
      </c>
      <c r="E18" s="32">
        <v>107.87149999999998</v>
      </c>
      <c r="F18" s="32">
        <v>198.62157999999999</v>
      </c>
      <c r="G18" s="32">
        <v>45.055929999999996</v>
      </c>
      <c r="H18" s="32">
        <v>112.95027</v>
      </c>
      <c r="I18" s="32">
        <v>182.62020000000004</v>
      </c>
      <c r="J18" s="184">
        <v>218.74554999999998</v>
      </c>
    </row>
    <row r="19" spans="1:12" s="33" customFormat="1" ht="12" customHeight="1">
      <c r="A19" s="240" t="s">
        <v>119</v>
      </c>
      <c r="B19" s="78">
        <v>169.62736999999998</v>
      </c>
      <c r="C19" s="78">
        <v>188.90547999999998</v>
      </c>
      <c r="D19" s="78">
        <v>335.71239000000008</v>
      </c>
      <c r="E19" s="78">
        <v>107.87149999999998</v>
      </c>
      <c r="F19" s="78">
        <v>198.62157999999999</v>
      </c>
      <c r="G19" s="78">
        <v>45.055929999999996</v>
      </c>
      <c r="H19" s="78">
        <v>112.95027</v>
      </c>
      <c r="I19" s="78">
        <v>182.62020000000004</v>
      </c>
      <c r="J19" s="241">
        <v>218.74554999999998</v>
      </c>
      <c r="L19" s="83"/>
    </row>
    <row r="20" spans="1:12" ht="12" customHeight="1">
      <c r="A20" s="166" t="s">
        <v>44</v>
      </c>
      <c r="B20" s="29">
        <v>-1128.2051299999998</v>
      </c>
      <c r="C20" s="29">
        <v>0</v>
      </c>
      <c r="D20" s="29">
        <v>0</v>
      </c>
      <c r="E20" s="29">
        <v>0</v>
      </c>
      <c r="F20" s="29">
        <v>-564.10256000000004</v>
      </c>
      <c r="G20" s="29">
        <v>0</v>
      </c>
      <c r="H20" s="29">
        <v>0</v>
      </c>
      <c r="I20" s="29">
        <v>0</v>
      </c>
      <c r="J20" s="162">
        <v>-800.58139000000006</v>
      </c>
    </row>
    <row r="21" spans="1:12" ht="12.95" customHeight="1">
      <c r="A21" s="176" t="s">
        <v>45</v>
      </c>
      <c r="B21" s="192">
        <v>-601.11606999999958</v>
      </c>
      <c r="C21" s="192">
        <v>2684.6288800000011</v>
      </c>
      <c r="D21" s="192">
        <v>805.5456800000004</v>
      </c>
      <c r="E21" s="192">
        <v>531.52530999999999</v>
      </c>
      <c r="F21" s="192">
        <v>103.30305000000021</v>
      </c>
      <c r="G21" s="192">
        <v>508.65658000000008</v>
      </c>
      <c r="H21" s="192">
        <v>583.32731000000035</v>
      </c>
      <c r="I21" s="192">
        <v>744.21141999999986</v>
      </c>
      <c r="J21" s="229">
        <v>-220.43449000000044</v>
      </c>
      <c r="L21" s="24"/>
    </row>
    <row r="22" spans="1:12" s="36" customFormat="1" ht="12.95"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75">
      <c r="A24" s="23" t="s">
        <v>48</v>
      </c>
      <c r="B24" s="20"/>
      <c r="C24" s="20"/>
      <c r="D24" s="20"/>
      <c r="E24" s="20"/>
      <c r="F24" s="18"/>
      <c r="G24" s="18"/>
    </row>
    <row r="25" spans="1:12" ht="12" customHeight="1">
      <c r="A25" s="20"/>
      <c r="B25" s="20"/>
      <c r="C25" s="20"/>
      <c r="D25" s="20"/>
      <c r="E25" s="20"/>
      <c r="F25" s="18"/>
      <c r="G25" s="21"/>
    </row>
    <row r="26" spans="1:12" ht="12" customHeight="1">
      <c r="A26" s="173" t="s">
        <v>27</v>
      </c>
      <c r="B26" s="191">
        <v>2025</v>
      </c>
      <c r="C26" s="191">
        <v>2024</v>
      </c>
      <c r="D26" s="191">
        <v>2023</v>
      </c>
      <c r="E26" s="191">
        <v>2022</v>
      </c>
      <c r="F26" s="175">
        <v>2021</v>
      </c>
      <c r="G26" s="28"/>
    </row>
    <row r="27" spans="1:12" ht="12" customHeight="1">
      <c r="A27" s="163" t="s">
        <v>31</v>
      </c>
      <c r="B27" s="32">
        <v>11226.496430000001</v>
      </c>
      <c r="C27" s="32">
        <v>8935.6167100000002</v>
      </c>
      <c r="D27" s="32">
        <v>8844.9197900000017</v>
      </c>
      <c r="E27" s="32">
        <v>7950.6986300000008</v>
      </c>
      <c r="F27" s="184">
        <v>11374.514520000001</v>
      </c>
      <c r="G27" s="30"/>
    </row>
    <row r="28" spans="1:12" ht="12" hidden="1" customHeight="1" outlineLevel="1">
      <c r="A28" s="163" t="s">
        <v>116</v>
      </c>
      <c r="B28" s="132">
        <v>0.10224000000000001</v>
      </c>
      <c r="C28" s="132">
        <v>0</v>
      </c>
      <c r="D28" s="132">
        <v>0</v>
      </c>
      <c r="E28" s="132">
        <v>0</v>
      </c>
      <c r="F28" s="221">
        <v>0</v>
      </c>
      <c r="G28" s="132"/>
      <c r="H28" s="132"/>
      <c r="I28" s="132"/>
      <c r="J28" s="132"/>
    </row>
    <row r="29" spans="1:12" ht="12" customHeight="1" collapsed="1">
      <c r="A29" s="176" t="s">
        <v>205</v>
      </c>
      <c r="B29" s="192">
        <v>11226.598670000001</v>
      </c>
      <c r="C29" s="192">
        <v>8935.6167100000002</v>
      </c>
      <c r="D29" s="192">
        <v>8844.9197900000017</v>
      </c>
      <c r="E29" s="192">
        <v>7950.6986300000008</v>
      </c>
      <c r="F29" s="229">
        <v>11374.514520000001</v>
      </c>
      <c r="G29" s="18"/>
    </row>
    <row r="30" spans="1:12" ht="12" customHeight="1">
      <c r="A30" s="166" t="s">
        <v>36</v>
      </c>
      <c r="B30" s="29">
        <v>-2644.1299899999999</v>
      </c>
      <c r="C30" s="29">
        <v>-3168.7900400000003</v>
      </c>
      <c r="D30" s="29">
        <v>-3113.9893800000004</v>
      </c>
      <c r="E30" s="29">
        <v>-2718.2883200000006</v>
      </c>
      <c r="F30" s="162">
        <v>-2120.1386600000001</v>
      </c>
      <c r="G30" s="18"/>
    </row>
    <row r="31" spans="1:12" ht="12" customHeight="1">
      <c r="A31" s="166" t="s">
        <v>39</v>
      </c>
      <c r="B31" s="29">
        <v>-1369.8234</v>
      </c>
      <c r="C31" s="29">
        <v>-406.81524999999993</v>
      </c>
      <c r="D31" s="29">
        <v>-517.65604999999994</v>
      </c>
      <c r="E31" s="29">
        <v>-470.70331000000004</v>
      </c>
      <c r="F31" s="162">
        <v>-443.50109000000003</v>
      </c>
      <c r="G31" s="18"/>
    </row>
    <row r="32" spans="1:12" ht="12" customHeight="1">
      <c r="A32" s="166" t="s">
        <v>40</v>
      </c>
      <c r="B32" s="29">
        <v>-2106.4691000000003</v>
      </c>
      <c r="C32" s="29">
        <v>-2167.7458999999999</v>
      </c>
      <c r="D32" s="29">
        <v>-1860.25315</v>
      </c>
      <c r="E32" s="29">
        <v>-2037.0046000000004</v>
      </c>
      <c r="F32" s="162">
        <v>-2203.5285200000003</v>
      </c>
      <c r="G32" s="18"/>
    </row>
    <row r="33" spans="1:11" ht="12" customHeight="1">
      <c r="A33" s="166" t="s">
        <v>117</v>
      </c>
      <c r="B33" s="29">
        <v>-1248.1816500000004</v>
      </c>
      <c r="C33" s="29">
        <v>-1335.2952600000001</v>
      </c>
      <c r="D33" s="29">
        <v>-1504.9372600000002</v>
      </c>
      <c r="E33" s="29">
        <v>-1851.0264600000003</v>
      </c>
      <c r="F33" s="162">
        <v>-5248.2116599999999</v>
      </c>
      <c r="G33" s="18"/>
    </row>
    <row r="34" spans="1:11" ht="12" customHeight="1">
      <c r="A34" s="176" t="s">
        <v>41</v>
      </c>
      <c r="B34" s="192">
        <v>-7368.6041400000004</v>
      </c>
      <c r="C34" s="192">
        <v>-7078.6464500000002</v>
      </c>
      <c r="D34" s="192">
        <v>-6996.8358400000016</v>
      </c>
      <c r="E34" s="192">
        <v>-7077.0226900000007</v>
      </c>
      <c r="F34" s="229">
        <v>-10015.379929999999</v>
      </c>
      <c r="G34" s="18"/>
    </row>
    <row r="35" spans="1:11" ht="12" customHeight="1">
      <c r="A35" s="179" t="s">
        <v>42</v>
      </c>
      <c r="B35" s="195">
        <v>3857.9945300000009</v>
      </c>
      <c r="C35" s="195">
        <v>1856.9702600000001</v>
      </c>
      <c r="D35" s="195">
        <v>1848.0839500000002</v>
      </c>
      <c r="E35" s="195">
        <v>873.67594000000008</v>
      </c>
      <c r="F35" s="196">
        <v>1359.1345900000015</v>
      </c>
      <c r="G35" s="18"/>
    </row>
    <row r="36" spans="1:11" ht="12" customHeight="1">
      <c r="A36" s="163" t="s">
        <v>29</v>
      </c>
      <c r="B36" s="32">
        <v>0</v>
      </c>
      <c r="C36" s="32">
        <v>0</v>
      </c>
      <c r="D36" s="32">
        <v>0</v>
      </c>
      <c r="E36" s="32">
        <v>0</v>
      </c>
      <c r="F36" s="184">
        <v>-13.866700000000002</v>
      </c>
      <c r="G36" s="18"/>
    </row>
    <row r="37" spans="1:11" ht="12" customHeight="1">
      <c r="A37" s="163" t="s">
        <v>118</v>
      </c>
      <c r="B37" s="32">
        <v>831.11095000000012</v>
      </c>
      <c r="C37" s="32">
        <v>559.37194999999997</v>
      </c>
      <c r="D37" s="32">
        <v>291.87142</v>
      </c>
      <c r="E37" s="32">
        <v>-146.13378</v>
      </c>
      <c r="F37" s="184">
        <v>591.11552000000006</v>
      </c>
      <c r="G37" s="18"/>
    </row>
    <row r="38" spans="1:11" ht="12" customHeight="1">
      <c r="A38" s="240" t="s">
        <v>119</v>
      </c>
      <c r="B38" s="78">
        <v>831.11095000000012</v>
      </c>
      <c r="C38" s="78">
        <v>559.37194999999997</v>
      </c>
      <c r="D38" s="78">
        <v>291.87142</v>
      </c>
      <c r="E38" s="78">
        <v>-146.13378</v>
      </c>
      <c r="F38" s="241">
        <v>577.24882000000002</v>
      </c>
      <c r="G38" s="33"/>
    </row>
    <row r="39" spans="1:11" ht="12" customHeight="1">
      <c r="A39" s="166" t="s">
        <v>44</v>
      </c>
      <c r="B39" s="29">
        <v>-564.10256000000004</v>
      </c>
      <c r="C39" s="29">
        <v>-800.58139000000006</v>
      </c>
      <c r="D39" s="29">
        <v>-488.37208999999996</v>
      </c>
      <c r="E39" s="29">
        <v>-830.23255999999992</v>
      </c>
      <c r="F39" s="162">
        <v>-1241.27907</v>
      </c>
      <c r="G39" s="18"/>
    </row>
    <row r="40" spans="1:11" ht="12" customHeight="1">
      <c r="A40" s="176" t="s">
        <v>45</v>
      </c>
      <c r="B40" s="192">
        <v>4125.0029200000008</v>
      </c>
      <c r="C40" s="192">
        <v>1615.7608199999997</v>
      </c>
      <c r="D40" s="192">
        <v>1651.5832800000003</v>
      </c>
      <c r="E40" s="192">
        <v>-102.69039999999984</v>
      </c>
      <c r="F40" s="229">
        <v>695.10434000000146</v>
      </c>
      <c r="G40" s="84"/>
    </row>
    <row r="42" spans="1:11" ht="12" customHeight="1">
      <c r="B42" s="85"/>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54" stopIfTrue="1" operator="greaterThan">
      <formula>10</formula>
    </cfRule>
  </conditionalFormatting>
  <conditionalFormatting sqref="B34:F34">
    <cfRule type="cellIs" priority="53" stopIfTrue="1" operator="greaterThan">
      <formula>10</formula>
    </cfRule>
  </conditionalFormatting>
  <conditionalFormatting sqref="B40:F40">
    <cfRule type="cellIs" priority="52"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Cont!A1" display="back"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theme="4" tint="-0.249977111117893"/>
    <pageSetUpPr fitToPage="1"/>
  </sheetPr>
  <dimension ref="A1:L66"/>
  <sheetViews>
    <sheetView showGridLines="0"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46112</v>
      </c>
      <c r="C7" s="202">
        <v>46022</v>
      </c>
      <c r="D7" s="202">
        <v>45930</v>
      </c>
      <c r="E7" s="202">
        <v>45838</v>
      </c>
      <c r="F7" s="202">
        <v>45747</v>
      </c>
      <c r="G7" s="202">
        <v>45657</v>
      </c>
      <c r="H7" s="202">
        <v>45565</v>
      </c>
      <c r="I7" s="202">
        <v>45473</v>
      </c>
      <c r="J7" s="203">
        <v>45382</v>
      </c>
      <c r="K7" s="17"/>
    </row>
    <row r="8" spans="1:12" ht="12.95" customHeight="1">
      <c r="A8" s="242" t="s">
        <v>51</v>
      </c>
      <c r="B8" s="29">
        <v>2964.3078700000001</v>
      </c>
      <c r="C8" s="29">
        <v>3851.4479799999999</v>
      </c>
      <c r="D8" s="29">
        <v>3455.42445</v>
      </c>
      <c r="E8" s="29">
        <v>2582.7471999999998</v>
      </c>
      <c r="F8" s="29">
        <v>1695.43479</v>
      </c>
      <c r="G8" s="29">
        <v>2981.7108800000001</v>
      </c>
      <c r="H8" s="29">
        <v>2391.1841800000002</v>
      </c>
      <c r="I8" s="29">
        <v>1694.6828300000002</v>
      </c>
      <c r="J8" s="162">
        <v>1634.5238000000002</v>
      </c>
      <c r="L8" s="18"/>
    </row>
    <row r="9" spans="1:12" ht="12.95" customHeight="1">
      <c r="A9" s="242" t="s">
        <v>52</v>
      </c>
      <c r="B9" s="29">
        <v>0</v>
      </c>
      <c r="C9" s="29">
        <v>0</v>
      </c>
      <c r="D9" s="29">
        <v>0</v>
      </c>
      <c r="E9" s="29">
        <v>0</v>
      </c>
      <c r="F9" s="29">
        <v>0</v>
      </c>
      <c r="G9" s="29">
        <v>0</v>
      </c>
      <c r="H9" s="29">
        <v>0</v>
      </c>
      <c r="I9" s="29">
        <v>0</v>
      </c>
      <c r="J9" s="162">
        <v>0</v>
      </c>
      <c r="L9" s="24"/>
    </row>
    <row r="10" spans="1:12" ht="12.95" customHeight="1">
      <c r="A10" s="242" t="s">
        <v>120</v>
      </c>
      <c r="B10" s="29">
        <v>876.12019000000009</v>
      </c>
      <c r="C10" s="29">
        <v>2979.6216400000003</v>
      </c>
      <c r="D10" s="29">
        <v>806.05841000000009</v>
      </c>
      <c r="E10" s="29">
        <v>785.2510299999999</v>
      </c>
      <c r="F10" s="29">
        <v>812.55008999999995</v>
      </c>
      <c r="G10" s="29">
        <v>811.89720999999997</v>
      </c>
      <c r="H10" s="29">
        <v>766.64555999999993</v>
      </c>
      <c r="I10" s="29">
        <v>775.63629000000003</v>
      </c>
      <c r="J10" s="162">
        <v>797.4901900000001</v>
      </c>
      <c r="L10" s="18"/>
    </row>
    <row r="11" spans="1:12" ht="12.95" customHeight="1">
      <c r="A11" s="242" t="s">
        <v>121</v>
      </c>
      <c r="B11" s="29">
        <v>239.16247000000004</v>
      </c>
      <c r="C11" s="29">
        <v>271.03913</v>
      </c>
      <c r="D11" s="29">
        <v>92.3035</v>
      </c>
      <c r="E11" s="29">
        <v>154.86722</v>
      </c>
      <c r="F11" s="29">
        <v>213.75511</v>
      </c>
      <c r="G11" s="29">
        <v>243.93229000000002</v>
      </c>
      <c r="H11" s="29">
        <v>100.93106</v>
      </c>
      <c r="I11" s="29">
        <v>160.20351000000002</v>
      </c>
      <c r="J11" s="162">
        <v>241.75391000000002</v>
      </c>
      <c r="L11" s="18"/>
    </row>
    <row r="12" spans="1:12" s="33" customFormat="1" ht="12.95" customHeight="1">
      <c r="A12" s="225" t="s">
        <v>122</v>
      </c>
      <c r="B12" s="78">
        <v>4079.5905300000004</v>
      </c>
      <c r="C12" s="78">
        <v>7102.1087500000003</v>
      </c>
      <c r="D12" s="78">
        <v>4353.7863600000001</v>
      </c>
      <c r="E12" s="78">
        <v>3522.8654499999998</v>
      </c>
      <c r="F12" s="78">
        <v>2721.73999</v>
      </c>
      <c r="G12" s="78">
        <v>4037.5403800000004</v>
      </c>
      <c r="H12" s="78">
        <v>3258.7608</v>
      </c>
      <c r="I12" s="78">
        <v>2630.5226299999999</v>
      </c>
      <c r="J12" s="241">
        <v>2673.7679000000003</v>
      </c>
      <c r="K12" s="17"/>
    </row>
    <row r="13" spans="1:12" s="30" customFormat="1" ht="12.95" customHeight="1">
      <c r="A13" s="243" t="s">
        <v>123</v>
      </c>
      <c r="B13" s="29">
        <v>6411.11967</v>
      </c>
      <c r="C13" s="29">
        <v>6259.9380000000001</v>
      </c>
      <c r="D13" s="29">
        <v>6087.7367999999997</v>
      </c>
      <c r="E13" s="29">
        <v>5767.9570999999996</v>
      </c>
      <c r="F13" s="29">
        <v>6480.1988100000008</v>
      </c>
      <c r="G13" s="29">
        <v>6307.2892100000008</v>
      </c>
      <c r="H13" s="29">
        <v>6282.0947100000003</v>
      </c>
      <c r="I13" s="29">
        <v>6185.9373600000008</v>
      </c>
      <c r="J13" s="162">
        <v>6027.9432100000004</v>
      </c>
      <c r="K13" s="17"/>
      <c r="L13" s="24"/>
    </row>
    <row r="14" spans="1:12" s="30" customFormat="1" ht="12.95" hidden="1" customHeight="1" outlineLevel="1">
      <c r="A14" s="244" t="s">
        <v>124</v>
      </c>
      <c r="B14" s="29">
        <v>0</v>
      </c>
      <c r="C14" s="29">
        <v>0</v>
      </c>
      <c r="D14" s="29">
        <v>0</v>
      </c>
      <c r="E14" s="29">
        <v>0</v>
      </c>
      <c r="F14" s="29">
        <v>0</v>
      </c>
      <c r="G14" s="29">
        <v>0</v>
      </c>
      <c r="H14" s="29">
        <v>0.36331000000000002</v>
      </c>
      <c r="I14" s="29">
        <v>1.08996</v>
      </c>
      <c r="J14" s="162">
        <v>2.1799599999999999</v>
      </c>
      <c r="K14" s="17"/>
    </row>
    <row r="15" spans="1:12" s="30" customFormat="1" ht="12.95" hidden="1" customHeight="1" outlineLevel="1">
      <c r="A15" s="244" t="s">
        <v>125</v>
      </c>
      <c r="B15" s="29">
        <v>9263.1640699999989</v>
      </c>
      <c r="C15" s="29">
        <v>9597.4157000000014</v>
      </c>
      <c r="D15" s="29">
        <v>9894.194620000002</v>
      </c>
      <c r="E15" s="29">
        <v>10193.685280000002</v>
      </c>
      <c r="F15" s="29">
        <v>10489.539219999999</v>
      </c>
      <c r="G15" s="29">
        <v>10423.589240000001</v>
      </c>
      <c r="H15" s="29">
        <v>10387.627280000001</v>
      </c>
      <c r="I15" s="29">
        <v>10396.687860000002</v>
      </c>
      <c r="J15" s="162">
        <v>10415.32114</v>
      </c>
      <c r="K15" s="17"/>
    </row>
    <row r="16" spans="1:12" s="30" customFormat="1" ht="12.95" customHeight="1" collapsed="1">
      <c r="A16" s="243" t="s">
        <v>86</v>
      </c>
      <c r="B16" s="29">
        <v>9263.1640699999989</v>
      </c>
      <c r="C16" s="29">
        <v>9597.4157000000014</v>
      </c>
      <c r="D16" s="29">
        <v>9894.194620000002</v>
      </c>
      <c r="E16" s="29">
        <v>10193.685280000002</v>
      </c>
      <c r="F16" s="29">
        <v>10489.539219999999</v>
      </c>
      <c r="G16" s="29">
        <v>10423.589240000001</v>
      </c>
      <c r="H16" s="29">
        <v>10387.990590000001</v>
      </c>
      <c r="I16" s="29">
        <v>10397.777820000001</v>
      </c>
      <c r="J16" s="162">
        <v>10417.501099999999</v>
      </c>
      <c r="K16" s="17"/>
    </row>
    <row r="17" spans="1:12" s="33" customFormat="1" ht="12.95" customHeight="1">
      <c r="A17" s="225" t="s">
        <v>126</v>
      </c>
      <c r="B17" s="78">
        <v>15674.283739999999</v>
      </c>
      <c r="C17" s="78">
        <v>15857.353700000001</v>
      </c>
      <c r="D17" s="78">
        <v>15981.931420000001</v>
      </c>
      <c r="E17" s="78">
        <v>15961.642380000001</v>
      </c>
      <c r="F17" s="78">
        <v>16969.73803</v>
      </c>
      <c r="G17" s="78">
        <v>16730.878450000004</v>
      </c>
      <c r="H17" s="78">
        <v>16670.085300000002</v>
      </c>
      <c r="I17" s="78">
        <v>16583.715180000003</v>
      </c>
      <c r="J17" s="241">
        <v>16445.444309999999</v>
      </c>
      <c r="K17" s="17"/>
    </row>
    <row r="18" spans="1:12" s="33" customFormat="1" ht="12.95" customHeight="1">
      <c r="A18" s="225" t="s">
        <v>55</v>
      </c>
      <c r="B18" s="78">
        <v>2.5</v>
      </c>
      <c r="C18" s="78">
        <v>2.5</v>
      </c>
      <c r="D18" s="78">
        <v>2.5</v>
      </c>
      <c r="E18" s="78">
        <v>2.5</v>
      </c>
      <c r="F18" s="78">
        <v>2.5</v>
      </c>
      <c r="G18" s="78">
        <v>2.5</v>
      </c>
      <c r="H18" s="78">
        <v>2.5</v>
      </c>
      <c r="I18" s="78">
        <v>2.5</v>
      </c>
      <c r="J18" s="241">
        <v>2.5</v>
      </c>
      <c r="K18" s="17"/>
    </row>
    <row r="19" spans="1:12" ht="12.95" customHeight="1">
      <c r="A19" s="204" t="s">
        <v>56</v>
      </c>
      <c r="B19" s="192">
        <v>19756.37427</v>
      </c>
      <c r="C19" s="192">
        <v>22961.962450000003</v>
      </c>
      <c r="D19" s="192">
        <v>20338.217779999999</v>
      </c>
      <c r="E19" s="192">
        <v>19487.007830000002</v>
      </c>
      <c r="F19" s="192">
        <v>19693.978020000002</v>
      </c>
      <c r="G19" s="192">
        <v>20770.918830000002</v>
      </c>
      <c r="H19" s="192">
        <v>19931.346100000002</v>
      </c>
      <c r="I19" s="192">
        <v>19216.737810000002</v>
      </c>
      <c r="J19" s="229">
        <v>19121.712209999998</v>
      </c>
    </row>
    <row r="20" spans="1:12" ht="12" customHeight="1">
      <c r="A20" s="245" t="s">
        <v>127</v>
      </c>
      <c r="B20" s="29">
        <v>0</v>
      </c>
      <c r="C20" s="29">
        <v>0</v>
      </c>
      <c r="D20" s="29">
        <v>0</v>
      </c>
      <c r="E20" s="29">
        <v>0</v>
      </c>
      <c r="F20" s="29">
        <v>0</v>
      </c>
      <c r="G20" s="29">
        <v>0</v>
      </c>
      <c r="H20" s="29">
        <v>0</v>
      </c>
      <c r="I20" s="29">
        <v>0</v>
      </c>
      <c r="J20" s="162">
        <v>0</v>
      </c>
    </row>
    <row r="21" spans="1:12" ht="12" customHeight="1">
      <c r="A21" s="245" t="s">
        <v>128</v>
      </c>
      <c r="B21" s="29">
        <v>282.51709</v>
      </c>
      <c r="C21" s="29">
        <v>129.98651000000001</v>
      </c>
      <c r="D21" s="29">
        <v>234.54444999999998</v>
      </c>
      <c r="E21" s="29">
        <v>232.89708000000002</v>
      </c>
      <c r="F21" s="29">
        <v>502.85793999999999</v>
      </c>
      <c r="G21" s="29">
        <v>405.9049</v>
      </c>
      <c r="H21" s="29">
        <v>189.2921</v>
      </c>
      <c r="I21" s="29">
        <v>236.83743000000001</v>
      </c>
      <c r="J21" s="162">
        <v>279.49114999999995</v>
      </c>
    </row>
    <row r="22" spans="1:12" ht="12" hidden="1" customHeight="1" outlineLevel="1">
      <c r="A22" s="198" t="s">
        <v>129</v>
      </c>
      <c r="B22" s="29">
        <v>1292.27746</v>
      </c>
      <c r="C22" s="29">
        <v>167.93661000000003</v>
      </c>
      <c r="D22" s="29">
        <v>165.52844999999999</v>
      </c>
      <c r="E22" s="29">
        <v>168.55126999999999</v>
      </c>
      <c r="F22" s="29">
        <v>726.76148000000001</v>
      </c>
      <c r="G22" s="29">
        <v>161.83035000000001</v>
      </c>
      <c r="H22" s="29">
        <v>154.66905</v>
      </c>
      <c r="I22" s="29">
        <v>168.27277000000001</v>
      </c>
      <c r="J22" s="162">
        <v>972.70395999999994</v>
      </c>
    </row>
    <row r="23" spans="1:12" ht="12" hidden="1" customHeight="1" outlineLevel="1">
      <c r="A23" s="198" t="s">
        <v>130</v>
      </c>
      <c r="B23" s="29">
        <v>255.91554000000002</v>
      </c>
      <c r="C23" s="29">
        <v>239.32576</v>
      </c>
      <c r="D23" s="29">
        <v>255.03519999999997</v>
      </c>
      <c r="E23" s="29">
        <v>273.19274000000001</v>
      </c>
      <c r="F23" s="29">
        <v>242.32554000000002</v>
      </c>
      <c r="G23" s="29">
        <v>204.38412</v>
      </c>
      <c r="H23" s="29">
        <v>222.23378</v>
      </c>
      <c r="I23" s="29">
        <v>286.46207000000004</v>
      </c>
      <c r="J23" s="162">
        <v>267.55465000000004</v>
      </c>
    </row>
    <row r="24" spans="1:12" ht="12" hidden="1" customHeight="1" outlineLevel="1">
      <c r="A24" s="198" t="s">
        <v>195</v>
      </c>
      <c r="B24" s="29">
        <v>0</v>
      </c>
      <c r="C24" s="29">
        <v>0</v>
      </c>
      <c r="D24" s="29">
        <v>0</v>
      </c>
      <c r="E24" s="29">
        <v>0</v>
      </c>
      <c r="F24" s="29">
        <v>0</v>
      </c>
      <c r="G24" s="29">
        <v>0</v>
      </c>
      <c r="H24" s="29">
        <v>0</v>
      </c>
      <c r="I24" s="29">
        <v>0</v>
      </c>
      <c r="J24" s="162">
        <v>0</v>
      </c>
    </row>
    <row r="25" spans="1:12" ht="12.95" customHeight="1" collapsed="1">
      <c r="A25" s="242" t="s">
        <v>61</v>
      </c>
      <c r="B25" s="29">
        <v>1548.193</v>
      </c>
      <c r="C25" s="29">
        <v>407.26237000000003</v>
      </c>
      <c r="D25" s="29">
        <v>420.56364999999994</v>
      </c>
      <c r="E25" s="29">
        <v>441.74401</v>
      </c>
      <c r="F25" s="29">
        <v>969.08702000000005</v>
      </c>
      <c r="G25" s="29">
        <v>366.21447000000001</v>
      </c>
      <c r="H25" s="29">
        <v>376.90282999999999</v>
      </c>
      <c r="I25" s="29">
        <v>454.73484000000008</v>
      </c>
      <c r="J25" s="162">
        <v>1240.2586099999999</v>
      </c>
      <c r="L25" s="18"/>
    </row>
    <row r="26" spans="1:12" ht="12.95" customHeight="1">
      <c r="A26" s="204" t="s">
        <v>63</v>
      </c>
      <c r="B26" s="192">
        <v>1830.71009</v>
      </c>
      <c r="C26" s="192">
        <v>537.2488800000001</v>
      </c>
      <c r="D26" s="192">
        <v>655.10809999999992</v>
      </c>
      <c r="E26" s="192">
        <v>674.64109000000008</v>
      </c>
      <c r="F26" s="192">
        <v>1471.94496</v>
      </c>
      <c r="G26" s="192">
        <v>772.11937</v>
      </c>
      <c r="H26" s="192">
        <v>566.19493</v>
      </c>
      <c r="I26" s="192">
        <v>691.57227000000012</v>
      </c>
      <c r="J26" s="229">
        <v>1519.7497599999997</v>
      </c>
    </row>
    <row r="27" spans="1:12" ht="12.95" customHeight="1">
      <c r="A27" s="245" t="s">
        <v>131</v>
      </c>
      <c r="B27" s="29">
        <v>1500</v>
      </c>
      <c r="C27" s="29">
        <v>1500</v>
      </c>
      <c r="D27" s="29">
        <v>1500</v>
      </c>
      <c r="E27" s="29">
        <v>1500</v>
      </c>
      <c r="F27" s="29">
        <v>1500</v>
      </c>
      <c r="G27" s="29">
        <v>1500</v>
      </c>
      <c r="H27" s="29">
        <v>1500</v>
      </c>
      <c r="I27" s="29">
        <v>1500</v>
      </c>
      <c r="J27" s="162">
        <v>1500</v>
      </c>
    </row>
    <row r="28" spans="1:12" ht="12.95" customHeight="1">
      <c r="A28" s="245" t="s">
        <v>132</v>
      </c>
      <c r="B28" s="29">
        <v>683</v>
      </c>
      <c r="C28" s="29">
        <v>683</v>
      </c>
      <c r="D28" s="29">
        <v>683</v>
      </c>
      <c r="E28" s="29">
        <v>683</v>
      </c>
      <c r="F28" s="29">
        <v>683</v>
      </c>
      <c r="G28" s="29">
        <v>683</v>
      </c>
      <c r="H28" s="29">
        <v>683</v>
      </c>
      <c r="I28" s="29">
        <v>683</v>
      </c>
      <c r="J28" s="162">
        <v>683</v>
      </c>
    </row>
    <row r="29" spans="1:12" ht="12.95" customHeight="1">
      <c r="A29" s="245" t="s">
        <v>133</v>
      </c>
      <c r="B29" s="29">
        <v>779.28349000000003</v>
      </c>
      <c r="C29" s="29">
        <v>677.21681000000012</v>
      </c>
      <c r="D29" s="29">
        <v>620.24180000000001</v>
      </c>
      <c r="E29" s="29">
        <v>555.04453999999998</v>
      </c>
      <c r="F29" s="29">
        <v>2073.33617</v>
      </c>
      <c r="G29" s="29">
        <v>1953.40562</v>
      </c>
      <c r="H29" s="29">
        <v>1828.4139100000002</v>
      </c>
      <c r="I29" s="29">
        <v>1571.75559</v>
      </c>
      <c r="J29" s="162">
        <v>1654.1139200000002</v>
      </c>
    </row>
    <row r="30" spans="1:12" ht="12.95" customHeight="1">
      <c r="A30" s="245" t="s">
        <v>134</v>
      </c>
      <c r="B30" s="29">
        <v>15564.49676</v>
      </c>
      <c r="C30" s="29">
        <v>15439.493840000001</v>
      </c>
      <c r="D30" s="29">
        <v>15439.493840000001</v>
      </c>
      <c r="E30" s="29">
        <v>15439.493840000001</v>
      </c>
      <c r="F30" s="29">
        <v>13862.393840000001</v>
      </c>
      <c r="G30" s="29">
        <v>14246.633020000001</v>
      </c>
      <c r="H30" s="29">
        <v>14246.633020000001</v>
      </c>
      <c r="I30" s="29">
        <v>14246.633020000001</v>
      </c>
      <c r="J30" s="162">
        <v>13985.283019999999</v>
      </c>
    </row>
    <row r="31" spans="1:12" ht="12.95" customHeight="1">
      <c r="A31" s="245" t="s">
        <v>135</v>
      </c>
      <c r="B31" s="29">
        <v>-601.11607000000004</v>
      </c>
      <c r="C31" s="29">
        <v>4125.0029199999999</v>
      </c>
      <c r="D31" s="29">
        <v>1440.3740400000002</v>
      </c>
      <c r="E31" s="29">
        <v>634.82835999999998</v>
      </c>
      <c r="F31" s="29">
        <v>103.30304999999998</v>
      </c>
      <c r="G31" s="29">
        <v>1615.76082</v>
      </c>
      <c r="H31" s="29">
        <v>1107.1042400000001</v>
      </c>
      <c r="I31" s="29">
        <v>523.77692999999999</v>
      </c>
      <c r="J31" s="162">
        <v>-220.43449000000001</v>
      </c>
    </row>
    <row r="32" spans="1:12" ht="12.95" customHeight="1">
      <c r="A32" s="204" t="s">
        <v>136</v>
      </c>
      <c r="B32" s="192">
        <v>17925.66418</v>
      </c>
      <c r="C32" s="192">
        <v>22424.71357</v>
      </c>
      <c r="D32" s="192">
        <v>19683.109679999998</v>
      </c>
      <c r="E32" s="192">
        <v>18812.366740000001</v>
      </c>
      <c r="F32" s="192">
        <v>18222.033059999998</v>
      </c>
      <c r="G32" s="192">
        <v>19998.799459999998</v>
      </c>
      <c r="H32" s="192">
        <v>19365.151170000001</v>
      </c>
      <c r="I32" s="192">
        <v>18525.165540000002</v>
      </c>
      <c r="J32" s="229">
        <v>17601.962449999999</v>
      </c>
      <c r="L32" s="24"/>
    </row>
    <row r="33" spans="1:10" ht="12.95" customHeight="1">
      <c r="A33" s="204" t="s">
        <v>66</v>
      </c>
      <c r="B33" s="192">
        <v>19756.37427</v>
      </c>
      <c r="C33" s="192">
        <v>22961.962449999999</v>
      </c>
      <c r="D33" s="192">
        <v>20338.217779999999</v>
      </c>
      <c r="E33" s="192">
        <v>19487.007830000002</v>
      </c>
      <c r="F33" s="192">
        <v>19693.978019999999</v>
      </c>
      <c r="G33" s="192">
        <v>20770.918829999999</v>
      </c>
      <c r="H33" s="192">
        <v>19931.346100000002</v>
      </c>
      <c r="I33" s="192">
        <v>19216.737810000002</v>
      </c>
      <c r="J33" s="229">
        <v>19121.712209999998</v>
      </c>
    </row>
    <row r="34" spans="1:10" ht="12.95" customHeight="1">
      <c r="A34" s="79"/>
      <c r="B34" s="80"/>
      <c r="C34" s="80"/>
      <c r="D34" s="80"/>
      <c r="E34" s="80"/>
      <c r="F34" s="80"/>
      <c r="G34" s="80"/>
      <c r="H34" s="80"/>
      <c r="I34" s="80"/>
      <c r="J34" s="80"/>
    </row>
    <row r="35" spans="1:10" s="36" customFormat="1" ht="12.95" customHeight="1">
      <c r="A35" s="16"/>
      <c r="B35" s="16"/>
      <c r="C35" s="16"/>
      <c r="D35" s="16"/>
      <c r="E35" s="16"/>
      <c r="F35" s="16"/>
      <c r="G35" s="16"/>
      <c r="H35" s="16"/>
      <c r="I35" s="16"/>
      <c r="J35" s="16"/>
    </row>
    <row r="36" spans="1:10" ht="18.75">
      <c r="A36" s="23" t="s">
        <v>67</v>
      </c>
      <c r="B36" s="20"/>
      <c r="C36" s="20"/>
      <c r="D36" s="20"/>
      <c r="E36" s="20"/>
      <c r="F36" s="18"/>
    </row>
    <row r="37" spans="1:10" ht="12" customHeight="1">
      <c r="B37" s="17"/>
      <c r="C37" s="17"/>
    </row>
    <row r="38" spans="1:10" ht="12" customHeight="1">
      <c r="A38" s="173" t="s">
        <v>50</v>
      </c>
      <c r="B38" s="202">
        <v>46022</v>
      </c>
      <c r="C38" s="202">
        <v>45657</v>
      </c>
      <c r="D38" s="202">
        <v>45291</v>
      </c>
      <c r="E38" s="202">
        <v>44926</v>
      </c>
      <c r="F38" s="203">
        <v>44561</v>
      </c>
    </row>
    <row r="39" spans="1:10" ht="12" customHeight="1">
      <c r="A39" s="242" t="s">
        <v>51</v>
      </c>
      <c r="B39" s="29">
        <v>3851.4479799999999</v>
      </c>
      <c r="C39" s="29">
        <v>2981.7108800000001</v>
      </c>
      <c r="D39" s="29">
        <v>5647.5764100000006</v>
      </c>
      <c r="E39" s="29">
        <v>3554.6164900000003</v>
      </c>
      <c r="F39" s="162">
        <v>4420.3848200000002</v>
      </c>
    </row>
    <row r="40" spans="1:10" ht="12" customHeight="1">
      <c r="A40" s="242" t="s">
        <v>52</v>
      </c>
      <c r="B40" s="29">
        <v>0</v>
      </c>
      <c r="C40" s="29">
        <v>0</v>
      </c>
      <c r="D40" s="29">
        <v>0</v>
      </c>
      <c r="E40" s="29">
        <v>389.98701</v>
      </c>
      <c r="F40" s="162">
        <v>359.41829999999999</v>
      </c>
    </row>
    <row r="41" spans="1:10" ht="12" customHeight="1">
      <c r="A41" s="242" t="s">
        <v>120</v>
      </c>
      <c r="B41" s="29">
        <v>2979.6216400000003</v>
      </c>
      <c r="C41" s="29">
        <v>811.89720999999997</v>
      </c>
      <c r="D41" s="29">
        <v>838.97033999999996</v>
      </c>
      <c r="E41" s="29">
        <v>719.68799000000001</v>
      </c>
      <c r="F41" s="162">
        <v>3294.6731200000004</v>
      </c>
    </row>
    <row r="42" spans="1:10" ht="12" customHeight="1">
      <c r="A42" s="242" t="s">
        <v>121</v>
      </c>
      <c r="B42" s="29">
        <v>271.03913</v>
      </c>
      <c r="C42" s="29">
        <v>243.93229000000002</v>
      </c>
      <c r="D42" s="29">
        <v>312.13243</v>
      </c>
      <c r="E42" s="29">
        <v>305.27045000000004</v>
      </c>
      <c r="F42" s="162">
        <v>283.02575999999999</v>
      </c>
    </row>
    <row r="43" spans="1:10" ht="12" customHeight="1">
      <c r="A43" s="225" t="s">
        <v>122</v>
      </c>
      <c r="B43" s="78">
        <v>7102.1087500000003</v>
      </c>
      <c r="C43" s="78">
        <v>4037.5403800000004</v>
      </c>
      <c r="D43" s="78">
        <v>6798.6791800000001</v>
      </c>
      <c r="E43" s="78">
        <v>4969.5619400000005</v>
      </c>
      <c r="F43" s="241">
        <v>8357.5020000000004</v>
      </c>
    </row>
    <row r="44" spans="1:10" ht="12" customHeight="1">
      <c r="A44" s="243" t="s">
        <v>123</v>
      </c>
      <c r="B44" s="29">
        <v>6259.9380000000001</v>
      </c>
      <c r="C44" s="29">
        <v>6307.2892100000008</v>
      </c>
      <c r="D44" s="29">
        <v>5855.9843099999998</v>
      </c>
      <c r="E44" s="29">
        <v>7473.5909099999999</v>
      </c>
      <c r="F44" s="162">
        <v>7620.4430499999999</v>
      </c>
    </row>
    <row r="45" spans="1:10" ht="12" hidden="1" customHeight="1" outlineLevel="1">
      <c r="A45" s="244" t="s">
        <v>124</v>
      </c>
      <c r="B45" s="29">
        <v>0</v>
      </c>
      <c r="C45" s="29">
        <v>0</v>
      </c>
      <c r="D45" s="29">
        <v>3.2699400000000005</v>
      </c>
      <c r="E45" s="29">
        <v>10.557680000000001</v>
      </c>
      <c r="F45" s="162">
        <v>19.936799999999998</v>
      </c>
    </row>
    <row r="46" spans="1:10" ht="12" hidden="1" customHeight="1" outlineLevel="1">
      <c r="A46" s="244" t="s">
        <v>125</v>
      </c>
      <c r="B46" s="29">
        <v>9597.4157000000014</v>
      </c>
      <c r="C46" s="29">
        <v>10423.589240000001</v>
      </c>
      <c r="D46" s="29">
        <v>10601.29731</v>
      </c>
      <c r="E46" s="29">
        <v>11224.415800000001</v>
      </c>
      <c r="F46" s="162">
        <v>12185.279860000001</v>
      </c>
    </row>
    <row r="47" spans="1:10" ht="12" customHeight="1" collapsed="1">
      <c r="A47" s="243" t="s">
        <v>86</v>
      </c>
      <c r="B47" s="29">
        <v>9597.4157000000014</v>
      </c>
      <c r="C47" s="29">
        <v>10423.589240000001</v>
      </c>
      <c r="D47" s="29">
        <v>10604.56725</v>
      </c>
      <c r="E47" s="29">
        <v>11234.973480000001</v>
      </c>
      <c r="F47" s="162">
        <v>12205.21666</v>
      </c>
    </row>
    <row r="48" spans="1:10" ht="12" customHeight="1">
      <c r="A48" s="225" t="s">
        <v>126</v>
      </c>
      <c r="B48" s="78">
        <v>15857.353700000001</v>
      </c>
      <c r="C48" s="78">
        <v>16730.878450000004</v>
      </c>
      <c r="D48" s="78">
        <v>16460.55156</v>
      </c>
      <c r="E48" s="78">
        <v>18708.56439</v>
      </c>
      <c r="F48" s="241">
        <v>19825.65971</v>
      </c>
    </row>
    <row r="49" spans="1:6" ht="12" customHeight="1">
      <c r="A49" s="225" t="s">
        <v>55</v>
      </c>
      <c r="B49" s="78">
        <v>2.5</v>
      </c>
      <c r="C49" s="78">
        <v>2.5</v>
      </c>
      <c r="D49" s="78">
        <v>2.5</v>
      </c>
      <c r="E49" s="78">
        <v>2.5</v>
      </c>
      <c r="F49" s="241">
        <v>2.5</v>
      </c>
    </row>
    <row r="50" spans="1:6" ht="12" customHeight="1">
      <c r="A50" s="204" t="s">
        <v>56</v>
      </c>
      <c r="B50" s="192">
        <v>22961.962450000003</v>
      </c>
      <c r="C50" s="192">
        <v>20770.918830000002</v>
      </c>
      <c r="D50" s="192">
        <v>23261.730739999999</v>
      </c>
      <c r="E50" s="192">
        <v>23680.626329999999</v>
      </c>
      <c r="F50" s="229">
        <v>28185.66171</v>
      </c>
    </row>
    <row r="51" spans="1:6" ht="12" customHeight="1">
      <c r="A51" s="245" t="s">
        <v>127</v>
      </c>
      <c r="B51" s="29">
        <v>0</v>
      </c>
      <c r="C51" s="29">
        <v>0</v>
      </c>
      <c r="D51" s="29">
        <v>0</v>
      </c>
      <c r="E51" s="29">
        <v>0</v>
      </c>
      <c r="F51" s="162">
        <v>0</v>
      </c>
    </row>
    <row r="52" spans="1:6" ht="12" customHeight="1">
      <c r="A52" s="245" t="s">
        <v>128</v>
      </c>
      <c r="B52" s="29">
        <v>129.98651000000001</v>
      </c>
      <c r="C52" s="29">
        <v>405.9049</v>
      </c>
      <c r="D52" s="29">
        <v>303.51221999999996</v>
      </c>
      <c r="E52" s="29">
        <v>232.49114000000003</v>
      </c>
      <c r="F52" s="162">
        <v>217.70401000000001</v>
      </c>
    </row>
    <row r="53" spans="1:6" ht="12" hidden="1" customHeight="1" outlineLevel="1">
      <c r="A53" s="198" t="s">
        <v>129</v>
      </c>
      <c r="B53" s="29">
        <v>167.93661000000003</v>
      </c>
      <c r="C53" s="29">
        <v>161.83035000000001</v>
      </c>
      <c r="D53" s="29">
        <v>185.20483999999999</v>
      </c>
      <c r="E53" s="29">
        <v>148.85851000000002</v>
      </c>
      <c r="F53" s="162">
        <v>130.49635000000001</v>
      </c>
    </row>
    <row r="54" spans="1:6" ht="12" hidden="1" customHeight="1" outlineLevel="1">
      <c r="A54" s="198" t="s">
        <v>130</v>
      </c>
      <c r="B54" s="29">
        <v>239.32576</v>
      </c>
      <c r="C54" s="29">
        <v>204.38412</v>
      </c>
      <c r="D54" s="29">
        <v>235.79457000000002</v>
      </c>
      <c r="E54" s="29">
        <v>207.16869999999997</v>
      </c>
      <c r="F54" s="162">
        <v>195.16870000000003</v>
      </c>
    </row>
    <row r="55" spans="1:6" ht="12" hidden="1" customHeight="1" outlineLevel="1">
      <c r="A55" s="198" t="s">
        <v>195</v>
      </c>
      <c r="B55" s="29">
        <v>0</v>
      </c>
      <c r="C55" s="29">
        <v>0</v>
      </c>
      <c r="D55" s="29">
        <v>0</v>
      </c>
      <c r="E55" s="29">
        <v>0</v>
      </c>
      <c r="F55" s="162">
        <v>0</v>
      </c>
    </row>
    <row r="56" spans="1:6" ht="12" customHeight="1" collapsed="1">
      <c r="A56" s="242" t="s">
        <v>61</v>
      </c>
      <c r="B56" s="29">
        <v>407.26237000000003</v>
      </c>
      <c r="C56" s="29">
        <v>366.21447000000001</v>
      </c>
      <c r="D56" s="29">
        <v>420.99941000000001</v>
      </c>
      <c r="E56" s="29">
        <v>356.02720999999997</v>
      </c>
      <c r="F56" s="162">
        <v>325.66505000000006</v>
      </c>
    </row>
    <row r="57" spans="1:6" ht="12" customHeight="1">
      <c r="A57" s="204" t="s">
        <v>63</v>
      </c>
      <c r="B57" s="192">
        <v>537.2488800000001</v>
      </c>
      <c r="C57" s="192">
        <v>772.11937</v>
      </c>
      <c r="D57" s="192">
        <v>724.51162999999997</v>
      </c>
      <c r="E57" s="192">
        <v>588.51835000000005</v>
      </c>
      <c r="F57" s="229">
        <v>543.3690600000001</v>
      </c>
    </row>
    <row r="58" spans="1:6" ht="12" customHeight="1">
      <c r="A58" s="245" t="s">
        <v>131</v>
      </c>
      <c r="B58" s="32">
        <v>1500</v>
      </c>
      <c r="C58" s="74">
        <v>1500</v>
      </c>
      <c r="D58" s="74">
        <v>1500</v>
      </c>
      <c r="E58" s="74">
        <v>1500</v>
      </c>
      <c r="F58" s="246">
        <v>1500</v>
      </c>
    </row>
    <row r="59" spans="1:6" ht="12" customHeight="1">
      <c r="A59" s="245" t="s">
        <v>132</v>
      </c>
      <c r="B59" s="32">
        <v>683</v>
      </c>
      <c r="C59" s="74">
        <v>683</v>
      </c>
      <c r="D59" s="74">
        <v>683</v>
      </c>
      <c r="E59" s="74">
        <v>683</v>
      </c>
      <c r="F59" s="246">
        <v>683</v>
      </c>
    </row>
    <row r="60" spans="1:6" ht="12" customHeight="1">
      <c r="A60" s="245" t="s">
        <v>133</v>
      </c>
      <c r="B60" s="32">
        <v>677.21681000000012</v>
      </c>
      <c r="C60" s="74">
        <v>1953.40562</v>
      </c>
      <c r="D60" s="74">
        <v>1468.9360900000001</v>
      </c>
      <c r="E60" s="74">
        <v>800.40823999999998</v>
      </c>
      <c r="F60" s="246">
        <v>427.26250999999996</v>
      </c>
    </row>
    <row r="61" spans="1:6" ht="12" customHeight="1">
      <c r="A61" s="245" t="s">
        <v>134</v>
      </c>
      <c r="B61" s="32">
        <v>15439.493840000001</v>
      </c>
      <c r="C61" s="74">
        <v>14246.633020000001</v>
      </c>
      <c r="D61" s="74">
        <v>17233.69974</v>
      </c>
      <c r="E61" s="74">
        <v>20211.39014</v>
      </c>
      <c r="F61" s="246">
        <v>24336.925800000001</v>
      </c>
    </row>
    <row r="62" spans="1:6" ht="12" customHeight="1">
      <c r="A62" s="245" t="s">
        <v>135</v>
      </c>
      <c r="B62" s="32">
        <v>4125.0029199999999</v>
      </c>
      <c r="C62" s="32">
        <v>1615.76082</v>
      </c>
      <c r="D62" s="32">
        <v>1651.5832800000001</v>
      </c>
      <c r="E62" s="32">
        <v>-102.69040000000001</v>
      </c>
      <c r="F62" s="184">
        <v>695.10433999999998</v>
      </c>
    </row>
    <row r="63" spans="1:6" ht="12" customHeight="1">
      <c r="A63" s="204" t="s">
        <v>136</v>
      </c>
      <c r="B63" s="192">
        <v>22424.71357</v>
      </c>
      <c r="C63" s="192">
        <v>19998.799459999998</v>
      </c>
      <c r="D63" s="192">
        <v>22537.219109999998</v>
      </c>
      <c r="E63" s="192">
        <v>23092.107980000001</v>
      </c>
      <c r="F63" s="229">
        <v>27642.292650000003</v>
      </c>
    </row>
    <row r="64" spans="1:6" ht="12" customHeight="1">
      <c r="A64" s="204" t="s">
        <v>66</v>
      </c>
      <c r="B64" s="192">
        <v>22961.962449999999</v>
      </c>
      <c r="C64" s="192">
        <v>20770.918829999999</v>
      </c>
      <c r="D64" s="192">
        <v>23261.730739999999</v>
      </c>
      <c r="E64" s="192">
        <v>23680.626329999999</v>
      </c>
      <c r="F64" s="229">
        <v>28185.661710000004</v>
      </c>
    </row>
    <row r="65" spans="1:6" ht="12" customHeight="1">
      <c r="A65" s="16"/>
      <c r="B65" s="16"/>
      <c r="C65" s="16"/>
      <c r="D65" s="16"/>
      <c r="E65" s="16"/>
      <c r="F65" s="16"/>
    </row>
    <row r="66" spans="1:6" ht="12" customHeight="1">
      <c r="A66" s="82"/>
      <c r="B66" s="82"/>
      <c r="C66" s="82"/>
      <c r="D66" s="82"/>
      <c r="E66" s="82"/>
      <c r="F66" s="82"/>
    </row>
  </sheetData>
  <conditionalFormatting sqref="B57">
    <cfRule type="cellIs" priority="36" stopIfTrue="1" operator="greaterThan">
      <formula>10</formula>
    </cfRule>
  </conditionalFormatting>
  <conditionalFormatting sqref="B50:F50">
    <cfRule type="cellIs" priority="37" stopIfTrue="1" operator="greaterThan">
      <formula>10</formula>
    </cfRule>
  </conditionalFormatting>
  <conditionalFormatting sqref="B63:F64">
    <cfRule type="cellIs" priority="35"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58" stopIfTrue="1" operator="greaterThan">
      <formula>10</formula>
    </cfRule>
  </conditionalFormatting>
  <hyperlinks>
    <hyperlink ref="J5" location="Cont!A1" display="back"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M30"/>
  <sheetViews>
    <sheetView showGridLines="0" zoomScaleNormal="100" workbookViewId="0"/>
  </sheetViews>
  <sheetFormatPr defaultColWidth="10" defaultRowHeight="12" customHeight="1"/>
  <cols>
    <col min="1" max="1" width="52.6640625" style="61" customWidth="1"/>
    <col min="2" max="3" width="13.6640625" style="61" customWidth="1"/>
    <col min="4" max="8" width="13.6640625" style="43" customWidth="1"/>
    <col min="9" max="10" width="13.6640625" style="61" customWidth="1"/>
    <col min="11" max="12" width="11" style="17" bestFit="1" customWidth="1"/>
    <col min="13" max="16384" width="10" style="18"/>
  </cols>
  <sheetData>
    <row r="1" spans="1:13" s="11" customFormat="1" ht="17.25" customHeight="1">
      <c r="A1" s="8" t="s">
        <v>5</v>
      </c>
      <c r="B1" s="9"/>
      <c r="C1" s="9"/>
      <c r="D1" s="10"/>
      <c r="E1" s="10"/>
      <c r="F1" s="10"/>
      <c r="G1" s="10"/>
      <c r="H1" s="10"/>
      <c r="I1" s="10"/>
      <c r="J1" s="10"/>
    </row>
    <row r="2" spans="1:13" s="12" customFormat="1" ht="17.25" customHeight="1">
      <c r="A2" s="136">
        <f>Cont!A2</f>
        <v>46112</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7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529</v>
      </c>
      <c r="C7" s="174" t="s">
        <v>530</v>
      </c>
      <c r="D7" s="174" t="s">
        <v>531</v>
      </c>
      <c r="E7" s="174" t="s">
        <v>532</v>
      </c>
      <c r="F7" s="174" t="s">
        <v>533</v>
      </c>
      <c r="G7" s="174" t="s">
        <v>470</v>
      </c>
      <c r="H7" s="174" t="s">
        <v>471</v>
      </c>
      <c r="I7" s="174" t="s">
        <v>472</v>
      </c>
      <c r="J7" s="175" t="s">
        <v>473</v>
      </c>
      <c r="K7" s="16"/>
      <c r="M7" s="18"/>
    </row>
    <row r="8" spans="1:13" s="30" customFormat="1" ht="12" customHeight="1">
      <c r="A8" s="207" t="s">
        <v>71</v>
      </c>
      <c r="B8" s="158">
        <v>-0.11917926988923916</v>
      </c>
      <c r="C8" s="158">
        <v>0.51004847513698059</v>
      </c>
      <c r="D8" s="158">
        <v>0.16740578476519086</v>
      </c>
      <c r="E8" s="158">
        <v>0.11481764259616811</v>
      </c>
      <c r="F8" s="158">
        <v>2.1622354760785306E-2</v>
      </c>
      <c r="G8" s="158">
        <v>0.10337510780482349</v>
      </c>
      <c r="H8" s="158">
        <v>0.12316124237537418</v>
      </c>
      <c r="I8" s="158">
        <v>0.1647983576676226</v>
      </c>
      <c r="J8" s="247">
        <v>-4.3934027836715059E-2</v>
      </c>
      <c r="K8" s="16"/>
      <c r="M8" s="18"/>
    </row>
    <row r="9" spans="1:13" s="30" customFormat="1" ht="12" customHeight="1">
      <c r="A9" s="207" t="s">
        <v>162</v>
      </c>
      <c r="B9" s="158">
        <v>0.10450242885272613</v>
      </c>
      <c r="C9" s="158">
        <v>0.51004847513698059</v>
      </c>
      <c r="D9" s="158">
        <v>0.16740578476519086</v>
      </c>
      <c r="E9" s="158">
        <v>0.11481764259616811</v>
      </c>
      <c r="F9" s="158">
        <v>0.13969462536448171</v>
      </c>
      <c r="G9" s="158">
        <v>0.10337510780482349</v>
      </c>
      <c r="H9" s="158">
        <v>0.12316124237537418</v>
      </c>
      <c r="I9" s="158">
        <v>0.1647983576676226</v>
      </c>
      <c r="J9" s="247">
        <v>0.11562705116601284</v>
      </c>
      <c r="K9" s="16"/>
      <c r="M9" s="18"/>
    </row>
    <row r="10" spans="1:13" s="30" customFormat="1" ht="12" customHeight="1">
      <c r="A10" s="207" t="s">
        <v>72</v>
      </c>
      <c r="B10" s="158">
        <v>-0.11257293540056165</v>
      </c>
      <c r="C10" s="158">
        <v>0.49600327125474408</v>
      </c>
      <c r="D10" s="158">
        <v>0.16181616905597238</v>
      </c>
      <c r="E10" s="158">
        <v>0.1085271947030399</v>
      </c>
      <c r="F10" s="158">
        <v>2.0423242472691484E-2</v>
      </c>
      <c r="G10" s="158">
        <v>9.9976073739344098E-2</v>
      </c>
      <c r="H10" s="158">
        <v>0.11920426273552452</v>
      </c>
      <c r="I10" s="158">
        <v>0.1552929593370139</v>
      </c>
      <c r="J10" s="247">
        <v>-4.1607660851912927E-2</v>
      </c>
      <c r="K10" s="16"/>
      <c r="M10" s="18"/>
    </row>
    <row r="11" spans="1:13" s="33" customFormat="1" ht="12" customHeight="1">
      <c r="A11" s="207" t="s">
        <v>75</v>
      </c>
      <c r="B11" s="121">
        <v>0.79345323610733864</v>
      </c>
      <c r="C11" s="121">
        <v>0.42765863916762936</v>
      </c>
      <c r="D11" s="121">
        <v>0.69525488754217046</v>
      </c>
      <c r="E11" s="121">
        <v>0.7710874808842384</v>
      </c>
      <c r="F11" s="121">
        <v>0.7221228666926427</v>
      </c>
      <c r="G11" s="121">
        <v>0.77955540447530058</v>
      </c>
      <c r="H11" s="121">
        <v>0.75326425038869305</v>
      </c>
      <c r="I11" s="121">
        <v>0.69222925533153357</v>
      </c>
      <c r="J11" s="239">
        <v>0.75880750199775304</v>
      </c>
      <c r="K11" s="16"/>
      <c r="M11" s="18"/>
    </row>
    <row r="12" spans="1:13" s="33" customFormat="1" ht="12" customHeight="1">
      <c r="A12" s="210" t="s">
        <v>151</v>
      </c>
      <c r="B12" s="138">
        <v>140.09899999999999</v>
      </c>
      <c r="C12" s="138">
        <v>142.42599999999999</v>
      </c>
      <c r="D12" s="138">
        <v>140.63800000000001</v>
      </c>
      <c r="E12" s="138">
        <v>144.67500000000001</v>
      </c>
      <c r="F12" s="138">
        <v>149.678</v>
      </c>
      <c r="G12" s="138">
        <v>153.125</v>
      </c>
      <c r="H12" s="138">
        <v>149.80199999999999</v>
      </c>
      <c r="I12" s="138">
        <v>152.899</v>
      </c>
      <c r="J12" s="248">
        <v>157.26</v>
      </c>
      <c r="K12" s="16"/>
      <c r="M12" s="18"/>
    </row>
    <row r="13" spans="1:13" s="33" customFormat="1" ht="12.75" customHeight="1">
      <c r="A13" s="249" t="s">
        <v>77</v>
      </c>
      <c r="B13" s="250">
        <v>30.35</v>
      </c>
      <c r="C13" s="250">
        <v>29.35</v>
      </c>
      <c r="D13" s="250">
        <v>28.35</v>
      </c>
      <c r="E13" s="250">
        <v>31.6</v>
      </c>
      <c r="F13" s="250">
        <v>30.45</v>
      </c>
      <c r="G13" s="250">
        <v>29.45</v>
      </c>
      <c r="H13" s="250">
        <v>34.449999999999996</v>
      </c>
      <c r="I13" s="250">
        <v>37.85</v>
      </c>
      <c r="J13" s="251">
        <v>33</v>
      </c>
      <c r="K13" s="16"/>
      <c r="M13" s="18"/>
    </row>
    <row r="14" spans="1:13" s="36" customFormat="1" ht="12.95" customHeight="1">
      <c r="A14" s="86"/>
      <c r="B14" s="86"/>
      <c r="C14" s="86"/>
      <c r="D14" s="86"/>
      <c r="E14" s="86"/>
      <c r="F14" s="86"/>
      <c r="G14" s="86"/>
      <c r="H14" s="86"/>
      <c r="I14" s="86"/>
      <c r="J14" s="86"/>
      <c r="K14" s="16"/>
    </row>
    <row r="15" spans="1:13" ht="12" customHeight="1">
      <c r="A15" s="87"/>
      <c r="B15" s="88"/>
      <c r="C15" s="88"/>
      <c r="D15" s="88"/>
      <c r="E15" s="88"/>
      <c r="F15" s="88"/>
      <c r="G15" s="88"/>
    </row>
    <row r="16" spans="1:13" ht="18.75">
      <c r="A16" s="23" t="s">
        <v>70</v>
      </c>
      <c r="B16" s="50"/>
      <c r="C16" s="50"/>
      <c r="D16" s="50"/>
      <c r="E16" s="50"/>
      <c r="F16" s="61"/>
      <c r="G16" s="61"/>
    </row>
    <row r="17" spans="1:8" ht="12" customHeight="1">
      <c r="A17" s="50"/>
      <c r="B17" s="50"/>
      <c r="C17" s="50"/>
      <c r="D17" s="50"/>
      <c r="E17" s="50"/>
      <c r="F17" s="61"/>
      <c r="G17" s="61"/>
    </row>
    <row r="18" spans="1:8" ht="12" customHeight="1">
      <c r="A18" s="173" t="s">
        <v>153</v>
      </c>
      <c r="B18" s="191">
        <v>2025</v>
      </c>
      <c r="C18" s="191">
        <v>2024</v>
      </c>
      <c r="D18" s="191">
        <v>2023</v>
      </c>
      <c r="E18" s="191">
        <v>2022</v>
      </c>
      <c r="F18" s="175">
        <v>2021</v>
      </c>
      <c r="G18" s="62"/>
      <c r="H18" s="135"/>
    </row>
    <row r="19" spans="1:8" ht="12" customHeight="1">
      <c r="A19" s="268" t="s">
        <v>71</v>
      </c>
      <c r="B19" s="273">
        <v>0.1944677668293516</v>
      </c>
      <c r="C19" s="273">
        <v>7.5971417839260175E-2</v>
      </c>
      <c r="D19" s="273">
        <v>7.2391305562862732E-2</v>
      </c>
      <c r="E19" s="273">
        <v>-4.0481566244926727E-3</v>
      </c>
      <c r="F19" s="274">
        <v>2.2833084657432019E-2</v>
      </c>
      <c r="G19" s="63"/>
      <c r="H19" s="61"/>
    </row>
    <row r="20" spans="1:8" ht="12" customHeight="1">
      <c r="A20" s="207" t="s">
        <v>193</v>
      </c>
      <c r="B20" s="226">
        <v>0.22106163045403973</v>
      </c>
      <c r="C20" s="226">
        <v>0.11361393431891194</v>
      </c>
      <c r="D20" s="226">
        <v>9.379736702139474E-2</v>
      </c>
      <c r="E20" s="226">
        <v>2.8680427913434097E-2</v>
      </c>
      <c r="F20" s="219">
        <v>6.3607150445610633E-2</v>
      </c>
      <c r="G20" s="63"/>
      <c r="H20" s="61"/>
    </row>
    <row r="21" spans="1:8" ht="12" customHeight="1">
      <c r="A21" s="207" t="s">
        <v>72</v>
      </c>
      <c r="B21" s="226">
        <v>0.18864537616854682</v>
      </c>
      <c r="C21" s="226">
        <v>7.3389216219268263E-2</v>
      </c>
      <c r="D21" s="226">
        <v>7.0366440165634397E-2</v>
      </c>
      <c r="E21" s="226">
        <v>-3.9598129683313206E-3</v>
      </c>
      <c r="F21" s="219">
        <v>2.222982535138503E-2</v>
      </c>
      <c r="G21" s="63"/>
      <c r="H21" s="61"/>
    </row>
    <row r="22" spans="1:8" ht="12" customHeight="1">
      <c r="A22" s="207" t="s">
        <v>75</v>
      </c>
      <c r="B22" s="226">
        <v>0.61111142764441528</v>
      </c>
      <c r="C22" s="226">
        <v>0.74551394461591702</v>
      </c>
      <c r="D22" s="226">
        <v>0.7657869901133485</v>
      </c>
      <c r="E22" s="226">
        <v>0.90677991995927865</v>
      </c>
      <c r="F22" s="219">
        <v>0.83798345441468536</v>
      </c>
      <c r="G22" s="64"/>
      <c r="H22" s="61"/>
    </row>
    <row r="23" spans="1:8" ht="12" customHeight="1">
      <c r="A23" s="210" t="s">
        <v>151</v>
      </c>
      <c r="B23" s="132">
        <v>142.42599999999999</v>
      </c>
      <c r="C23" s="132">
        <v>153.125</v>
      </c>
      <c r="D23" s="132">
        <v>159.86699999999999</v>
      </c>
      <c r="E23" s="132">
        <v>163.85599999999999</v>
      </c>
      <c r="F23" s="221">
        <v>170.27699999999999</v>
      </c>
      <c r="G23" s="64"/>
      <c r="H23" s="61"/>
    </row>
    <row r="24" spans="1:8" ht="12" customHeight="1">
      <c r="A24" s="249" t="s">
        <v>77</v>
      </c>
      <c r="B24" s="228">
        <v>29.35</v>
      </c>
      <c r="C24" s="228">
        <v>29.45</v>
      </c>
      <c r="D24" s="228">
        <v>35.15</v>
      </c>
      <c r="E24" s="228">
        <v>31.1</v>
      </c>
      <c r="F24" s="222">
        <v>32.730000000000004</v>
      </c>
      <c r="G24" s="64"/>
      <c r="H24" s="61"/>
    </row>
    <row r="25" spans="1:8" ht="12" customHeight="1">
      <c r="A25" s="86"/>
      <c r="B25" s="86"/>
      <c r="C25" s="86"/>
      <c r="D25" s="86"/>
      <c r="E25" s="86"/>
      <c r="F25" s="86"/>
      <c r="G25" s="86"/>
      <c r="H25" s="61"/>
    </row>
    <row r="26" spans="1:8" ht="12" customHeight="1">
      <c r="H26" s="61"/>
    </row>
    <row r="27" spans="1:8" ht="12" customHeight="1">
      <c r="H27" s="61"/>
    </row>
    <row r="28" spans="1:8" ht="12" customHeight="1">
      <c r="H28" s="61"/>
    </row>
    <row r="29" spans="1:8" ht="12" customHeight="1">
      <c r="H29" s="61"/>
    </row>
    <row r="30" spans="1:8" ht="12" customHeight="1">
      <c r="H30" s="61"/>
    </row>
  </sheetData>
  <hyperlinks>
    <hyperlink ref="J5" location="Cont!A1" display="back"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M68"/>
  <sheetViews>
    <sheetView showGridLines="0" topLeftCell="A12"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2.33203125" style="18" customWidth="1"/>
    <col min="13" max="16384" width="10" style="18"/>
  </cols>
  <sheetData>
    <row r="1" spans="1:12" s="11" customFormat="1" ht="17.25" customHeight="1">
      <c r="A1" s="8" t="s">
        <v>5</v>
      </c>
      <c r="B1" s="9"/>
      <c r="C1" s="9"/>
      <c r="D1" s="10"/>
      <c r="E1" s="10"/>
      <c r="F1" s="10"/>
      <c r="G1" s="10"/>
      <c r="H1" s="10"/>
      <c r="I1" s="10"/>
      <c r="J1" s="10"/>
      <c r="L1" s="10"/>
    </row>
    <row r="2" spans="1:12" s="12" customFormat="1" ht="17.25" customHeight="1">
      <c r="A2" s="136">
        <f>Cont!A2</f>
        <v>46112</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138</v>
      </c>
      <c r="B5" s="19"/>
      <c r="C5" s="19"/>
      <c r="D5" s="20"/>
      <c r="E5" s="20"/>
      <c r="F5" s="20"/>
      <c r="G5" s="20"/>
      <c r="H5" s="20"/>
      <c r="J5" s="95" t="s">
        <v>25</v>
      </c>
      <c r="K5" s="20"/>
    </row>
    <row r="6" spans="1:12" ht="11.25" customHeight="1">
      <c r="A6" s="37"/>
      <c r="B6" s="26"/>
      <c r="C6" s="26"/>
      <c r="H6" s="26"/>
      <c r="I6" s="17"/>
      <c r="J6" s="18"/>
      <c r="K6" s="20"/>
      <c r="L6" s="17"/>
    </row>
    <row r="7" spans="1:12" ht="12" customHeight="1">
      <c r="A7" s="173" t="s">
        <v>137</v>
      </c>
      <c r="B7" s="202">
        <v>46112</v>
      </c>
      <c r="C7" s="202">
        <v>46022</v>
      </c>
      <c r="D7" s="202">
        <v>45930</v>
      </c>
      <c r="E7" s="202">
        <v>45838</v>
      </c>
      <c r="F7" s="202">
        <v>45747</v>
      </c>
      <c r="G7" s="202">
        <v>45657</v>
      </c>
      <c r="H7" s="202">
        <v>45565</v>
      </c>
      <c r="I7" s="202">
        <v>45473</v>
      </c>
      <c r="J7" s="203">
        <v>45382</v>
      </c>
    </row>
    <row r="8" spans="1:12" ht="12" customHeight="1">
      <c r="A8" s="242" t="s">
        <v>507</v>
      </c>
      <c r="B8" s="76">
        <v>328933.38602999999</v>
      </c>
      <c r="C8" s="76">
        <v>326920.64114999998</v>
      </c>
      <c r="D8" s="76">
        <v>311065.19689999998</v>
      </c>
      <c r="E8" s="76">
        <v>282626.9525685141</v>
      </c>
      <c r="F8" s="76">
        <v>274891.52288999996</v>
      </c>
      <c r="G8" s="76">
        <v>265629.34034</v>
      </c>
      <c r="H8" s="76">
        <v>262841.12966999999</v>
      </c>
      <c r="I8" s="76">
        <v>256674.28954</v>
      </c>
      <c r="J8" s="167">
        <v>256099.36965000001</v>
      </c>
    </row>
    <row r="9" spans="1:12" ht="12" customHeight="1">
      <c r="A9" s="242" t="s">
        <v>508</v>
      </c>
      <c r="B9" s="76">
        <v>856612.24258999969</v>
      </c>
      <c r="C9" s="76">
        <v>867358.08585000003</v>
      </c>
      <c r="D9" s="76">
        <v>834256.55351</v>
      </c>
      <c r="E9" s="76">
        <v>819786.88865497254</v>
      </c>
      <c r="F9" s="76">
        <v>837785.60329</v>
      </c>
      <c r="G9" s="76">
        <v>850163.80137</v>
      </c>
      <c r="H9" s="76">
        <v>835121.35890999995</v>
      </c>
      <c r="I9" s="76">
        <v>856616.50310000009</v>
      </c>
      <c r="J9" s="167">
        <v>875929.37088000006</v>
      </c>
    </row>
    <row r="10" spans="1:12" ht="12" customHeight="1">
      <c r="A10" s="242" t="s">
        <v>509</v>
      </c>
      <c r="B10" s="76">
        <v>126821.96425999999</v>
      </c>
      <c r="C10" s="76">
        <v>128433.28269000001</v>
      </c>
      <c r="D10" s="76">
        <v>126047.85781</v>
      </c>
      <c r="E10" s="76">
        <v>102790.2604277389</v>
      </c>
      <c r="F10" s="76">
        <v>105612.95723</v>
      </c>
      <c r="G10" s="76">
        <v>105630.49584999999</v>
      </c>
      <c r="H10" s="76">
        <v>105376.24939</v>
      </c>
      <c r="I10" s="76">
        <v>106834.40053</v>
      </c>
      <c r="J10" s="167">
        <v>108023.81631000001</v>
      </c>
    </row>
    <row r="11" spans="1:12" ht="12" customHeight="1">
      <c r="A11" s="242" t="s">
        <v>438</v>
      </c>
      <c r="B11" s="76" t="s">
        <v>2</v>
      </c>
      <c r="C11" s="76" t="s">
        <v>2</v>
      </c>
      <c r="D11" s="76" t="s">
        <v>2</v>
      </c>
      <c r="E11" s="76">
        <v>24565.954236421756</v>
      </c>
      <c r="F11" s="76">
        <v>25452.086950000001</v>
      </c>
      <c r="G11" s="76">
        <v>26322.483660000002</v>
      </c>
      <c r="H11" s="76">
        <v>25914.813410000002</v>
      </c>
      <c r="I11" s="76">
        <v>26870.830320000001</v>
      </c>
      <c r="J11" s="167">
        <v>28061.96891</v>
      </c>
    </row>
    <row r="12" spans="1:12" ht="12" customHeight="1">
      <c r="A12" s="242" t="s">
        <v>510</v>
      </c>
      <c r="B12" s="76">
        <v>11672.839690000001</v>
      </c>
      <c r="C12" s="76">
        <v>11400.121630000001</v>
      </c>
      <c r="D12" s="76">
        <v>11026.253869999999</v>
      </c>
      <c r="E12" s="76">
        <v>11258.866803160981</v>
      </c>
      <c r="F12" s="76">
        <v>11411.477349999999</v>
      </c>
      <c r="G12" s="76">
        <v>11553.754279999999</v>
      </c>
      <c r="H12" s="76">
        <v>11460.553760000001</v>
      </c>
      <c r="I12" s="76">
        <v>11662.74531</v>
      </c>
      <c r="J12" s="167">
        <v>12022.9354</v>
      </c>
    </row>
    <row r="13" spans="1:12" ht="12" customHeight="1">
      <c r="A13" s="242" t="s">
        <v>440</v>
      </c>
      <c r="B13" s="76" t="s">
        <v>2</v>
      </c>
      <c r="C13" s="76" t="s">
        <v>2</v>
      </c>
      <c r="D13" s="76" t="s">
        <v>2</v>
      </c>
      <c r="E13" s="76">
        <v>22060.700030360502</v>
      </c>
      <c r="F13" s="76">
        <v>24877.912239999998</v>
      </c>
      <c r="G13" s="76">
        <v>30095.968660000002</v>
      </c>
      <c r="H13" s="76">
        <v>30972.436949999999</v>
      </c>
      <c r="I13" s="76">
        <v>33413.335590000002</v>
      </c>
      <c r="J13" s="167">
        <v>38168.856950000001</v>
      </c>
    </row>
    <row r="14" spans="1:12" ht="12" customHeight="1">
      <c r="A14" s="242" t="s">
        <v>441</v>
      </c>
      <c r="B14" s="76">
        <v>224347.81213000001</v>
      </c>
      <c r="C14" s="76">
        <v>204882.58984999999</v>
      </c>
      <c r="D14" s="76">
        <v>190096.94819999998</v>
      </c>
      <c r="E14" s="76">
        <v>166441.07360204542</v>
      </c>
      <c r="F14" s="76">
        <v>153213.97687000001</v>
      </c>
      <c r="G14" s="76">
        <v>152564.80325999999</v>
      </c>
      <c r="H14" s="76">
        <v>141481.53521</v>
      </c>
      <c r="I14" s="76">
        <v>133690.91810000001</v>
      </c>
      <c r="J14" s="167">
        <v>124065.15804000001</v>
      </c>
    </row>
    <row r="15" spans="1:12" ht="12" customHeight="1">
      <c r="A15" s="242" t="s">
        <v>442</v>
      </c>
      <c r="B15" s="76" t="s">
        <v>2</v>
      </c>
      <c r="C15" s="76" t="s">
        <v>2</v>
      </c>
      <c r="D15" s="76" t="s">
        <v>2</v>
      </c>
      <c r="E15" s="76">
        <v>5262.2843000000003</v>
      </c>
      <c r="F15" s="76">
        <v>5683.2836399999997</v>
      </c>
      <c r="G15" s="76">
        <v>6416.4478300000001</v>
      </c>
      <c r="H15" s="76">
        <v>7134.2321200000006</v>
      </c>
      <c r="I15" s="76">
        <v>7015.3455000000004</v>
      </c>
      <c r="J15" s="167">
        <v>6993.9828600000001</v>
      </c>
    </row>
    <row r="16" spans="1:12" ht="12" customHeight="1">
      <c r="A16" s="242" t="s">
        <v>443</v>
      </c>
      <c r="B16" s="76">
        <v>97307.052509999994</v>
      </c>
      <c r="C16" s="76">
        <v>94762.634300000005</v>
      </c>
      <c r="D16" s="76">
        <v>83854.502870000011</v>
      </c>
      <c r="E16" s="76">
        <v>75044.762680000014</v>
      </c>
      <c r="F16" s="76">
        <v>69900.559290000005</v>
      </c>
      <c r="G16" s="76">
        <v>70956.37920000001</v>
      </c>
      <c r="H16" s="76">
        <v>61960.57935</v>
      </c>
      <c r="I16" s="76">
        <v>58533.772349999999</v>
      </c>
      <c r="J16" s="167">
        <v>53568.756240000002</v>
      </c>
    </row>
    <row r="17" spans="1:13" ht="12" customHeight="1">
      <c r="A17" s="242" t="s">
        <v>444</v>
      </c>
      <c r="B17" s="147">
        <v>49144.55367999999</v>
      </c>
      <c r="C17" s="147">
        <v>45799.939060000004</v>
      </c>
      <c r="D17" s="147">
        <v>41772.181819999998</v>
      </c>
      <c r="E17" s="147">
        <v>34458.362180000004</v>
      </c>
      <c r="F17" s="147">
        <v>32525.841540000001</v>
      </c>
      <c r="G17" s="147">
        <v>31494.81986</v>
      </c>
      <c r="H17" s="147">
        <v>31186.426260000004</v>
      </c>
      <c r="I17" s="147">
        <v>30194.370140000003</v>
      </c>
      <c r="J17" s="164">
        <v>29419.527550000003</v>
      </c>
    </row>
    <row r="18" spans="1:13" ht="12" customHeight="1">
      <c r="A18" s="242" t="s">
        <v>6</v>
      </c>
      <c r="B18" s="76">
        <v>10228.906610000002</v>
      </c>
      <c r="C18" s="76">
        <v>9706.8891500000009</v>
      </c>
      <c r="D18" s="76">
        <v>8896.4298100000015</v>
      </c>
      <c r="E18" s="76">
        <v>8195.4887400000007</v>
      </c>
      <c r="F18" s="76">
        <v>7882.4211299999997</v>
      </c>
      <c r="G18" s="76">
        <v>7433.8701100000008</v>
      </c>
      <c r="H18" s="76">
        <v>7954.3714800000007</v>
      </c>
      <c r="I18" s="76">
        <v>7774.8143700000001</v>
      </c>
      <c r="J18" s="167">
        <v>7429.5603799999999</v>
      </c>
    </row>
    <row r="19" spans="1:13" ht="12" customHeight="1">
      <c r="A19" s="242" t="s">
        <v>484</v>
      </c>
      <c r="B19" s="76">
        <v>13199.27521</v>
      </c>
      <c r="C19" s="76">
        <v>12735.4311</v>
      </c>
      <c r="D19" s="76">
        <v>12735.513919999999</v>
      </c>
      <c r="E19" s="76">
        <v>10175.41374</v>
      </c>
      <c r="F19" s="76">
        <v>9742.0015399999993</v>
      </c>
      <c r="G19" s="76" t="s">
        <v>2</v>
      </c>
      <c r="H19" s="76" t="s">
        <v>2</v>
      </c>
      <c r="I19" s="76" t="s">
        <v>2</v>
      </c>
      <c r="J19" s="167" t="s">
        <v>2</v>
      </c>
    </row>
    <row r="20" spans="1:13" ht="12" customHeight="1">
      <c r="A20" s="204" t="s">
        <v>56</v>
      </c>
      <c r="B20" s="177">
        <v>1718268.0327099997</v>
      </c>
      <c r="C20" s="177">
        <v>1701999.6147799997</v>
      </c>
      <c r="D20" s="177">
        <v>1619751.4387099997</v>
      </c>
      <c r="E20" s="177">
        <v>1562667.0079632141</v>
      </c>
      <c r="F20" s="177">
        <v>1558979.64396</v>
      </c>
      <c r="G20" s="177">
        <v>1558262.16442</v>
      </c>
      <c r="H20" s="177">
        <v>1521403.6865100001</v>
      </c>
      <c r="I20" s="177">
        <v>1529281.32485</v>
      </c>
      <c r="J20" s="178">
        <v>1539783.30317</v>
      </c>
      <c r="L20" s="24"/>
    </row>
    <row r="21" spans="1:13" ht="12" customHeight="1">
      <c r="A21" s="81"/>
      <c r="B21" s="81"/>
      <c r="C21" s="81"/>
      <c r="D21" s="81"/>
      <c r="E21" s="81"/>
      <c r="F21" s="81"/>
      <c r="G21" s="81"/>
      <c r="H21" s="81"/>
      <c r="I21" s="81"/>
      <c r="J21" s="81"/>
      <c r="L21" s="24"/>
    </row>
    <row r="22" spans="1:13" ht="12" customHeight="1">
      <c r="A22" s="173" t="s">
        <v>139</v>
      </c>
      <c r="B22" s="174" t="s">
        <v>534</v>
      </c>
      <c r="C22" s="174" t="s">
        <v>535</v>
      </c>
      <c r="D22" s="174" t="s">
        <v>536</v>
      </c>
      <c r="E22" s="174" t="s">
        <v>537</v>
      </c>
      <c r="F22" s="174" t="s">
        <v>538</v>
      </c>
      <c r="G22" s="174" t="s">
        <v>477</v>
      </c>
      <c r="H22" s="174" t="s">
        <v>478</v>
      </c>
      <c r="I22" s="174" t="s">
        <v>479</v>
      </c>
      <c r="J22" s="175" t="s">
        <v>480</v>
      </c>
    </row>
    <row r="23" spans="1:13" ht="12" customHeight="1">
      <c r="A23" s="242" t="s">
        <v>507</v>
      </c>
      <c r="B23" s="152">
        <v>4.0399999999999998E-2</v>
      </c>
      <c r="C23" s="152">
        <v>2.6660865010096568E-2</v>
      </c>
      <c r="D23" s="152">
        <v>5.7887656919659802E-2</v>
      </c>
      <c r="E23" s="152">
        <v>2.7614490144570736E-2</v>
      </c>
      <c r="F23" s="152">
        <v>4.4450093773533261E-2</v>
      </c>
      <c r="G23" s="152">
        <v>-1.4129730598811174E-2</v>
      </c>
      <c r="H23" s="152">
        <v>2.1969524895734116E-2</v>
      </c>
      <c r="I23" s="152">
        <v>2.155442665521301E-2</v>
      </c>
      <c r="J23" s="238">
        <v>2.9253048780487845E-2</v>
      </c>
      <c r="M23" s="133"/>
    </row>
    <row r="24" spans="1:13" ht="12" customHeight="1">
      <c r="A24" s="242" t="s">
        <v>508</v>
      </c>
      <c r="B24" s="152">
        <v>2.7400000000000001E-2</v>
      </c>
      <c r="C24" s="152">
        <v>2.7743211456167538E-2</v>
      </c>
      <c r="D24" s="152">
        <v>5.2305128299857451E-2</v>
      </c>
      <c r="E24" s="152">
        <v>9.5648173857547647E-3</v>
      </c>
      <c r="F24" s="152">
        <v>3.7719864103556544E-2</v>
      </c>
      <c r="G24" s="152">
        <v>5.9614452827576603E-3</v>
      </c>
      <c r="H24" s="152">
        <v>1.2031312936725991E-2</v>
      </c>
      <c r="I24" s="152">
        <v>2.7476877676611444E-2</v>
      </c>
      <c r="J24" s="238">
        <v>2.877664547061709E-2</v>
      </c>
    </row>
    <row r="25" spans="1:13" ht="12" customHeight="1">
      <c r="A25" s="242" t="s">
        <v>509</v>
      </c>
      <c r="B25" s="152">
        <v>2.0899999999999998E-2</v>
      </c>
      <c r="C25" s="152">
        <v>1.9201869148278483E-2</v>
      </c>
      <c r="D25" s="152">
        <v>3.0788566084059221E-2</v>
      </c>
      <c r="E25" s="152">
        <v>1.159607117303052E-2</v>
      </c>
      <c r="F25" s="152">
        <v>3.0241554722958197E-2</v>
      </c>
      <c r="G25" s="152">
        <v>9.4770116356301948E-3</v>
      </c>
      <c r="H25" s="152">
        <v>1.785904313588027E-2</v>
      </c>
      <c r="I25" s="152">
        <v>2.1399708447354282E-2</v>
      </c>
      <c r="J25" s="238">
        <v>1.4964503108411575E-2</v>
      </c>
    </row>
    <row r="26" spans="1:13" ht="11.25" customHeight="1">
      <c r="A26" s="242" t="s">
        <v>438</v>
      </c>
      <c r="B26" s="152" t="s">
        <v>2</v>
      </c>
      <c r="C26" s="152" t="s">
        <v>2</v>
      </c>
      <c r="D26" s="152" t="s">
        <v>2</v>
      </c>
      <c r="E26" s="152">
        <v>8.0267694454416727E-3</v>
      </c>
      <c r="F26" s="152">
        <v>2.074949872087406E-2</v>
      </c>
      <c r="G26" s="152">
        <v>1.2035546847666279E-2</v>
      </c>
      <c r="H26" s="152">
        <v>2.7671110727589099E-2</v>
      </c>
      <c r="I26" s="152">
        <v>1.3571428571428568E-2</v>
      </c>
      <c r="J26" s="238">
        <v>1.5987737057634455E-2</v>
      </c>
    </row>
    <row r="27" spans="1:13" ht="12" customHeight="1">
      <c r="A27" s="242" t="s">
        <v>510</v>
      </c>
      <c r="B27" s="152">
        <v>6.1000000000000004E-3</v>
      </c>
      <c r="C27" s="152">
        <v>1.4855696865251566E-2</v>
      </c>
      <c r="D27" s="152">
        <v>1.6858543510569701E-2</v>
      </c>
      <c r="E27" s="152">
        <v>7.0590863397743675E-3</v>
      </c>
      <c r="F27" s="152">
        <v>1.5148422795201455E-2</v>
      </c>
      <c r="G27" s="152">
        <v>8.3539769046077073E-3</v>
      </c>
      <c r="H27" s="152">
        <v>2.4432714381646958E-2</v>
      </c>
      <c r="I27" s="152">
        <v>1.2347435654208594E-2</v>
      </c>
      <c r="J27" s="238">
        <v>1.5476496275365959E-2</v>
      </c>
    </row>
    <row r="28" spans="1:13" ht="12" customHeight="1">
      <c r="A28" s="242" t="s">
        <v>440</v>
      </c>
      <c r="B28" s="152" t="s">
        <v>2</v>
      </c>
      <c r="C28" s="152" t="s">
        <v>2</v>
      </c>
      <c r="D28" s="152" t="s">
        <v>2</v>
      </c>
      <c r="E28" s="152">
        <v>4.3790018945298437E-2</v>
      </c>
      <c r="F28" s="155">
        <v>-5.1497850465163864E-2</v>
      </c>
      <c r="G28" s="152">
        <v>-5.7881878964512246E-2</v>
      </c>
      <c r="H28" s="152">
        <v>1.8586630286493877E-2</v>
      </c>
      <c r="I28" s="152">
        <v>-3.577875894469007E-3</v>
      </c>
      <c r="J28" s="238">
        <v>-5.3191927512355797E-2</v>
      </c>
    </row>
    <row r="29" spans="1:13" ht="12" customHeight="1">
      <c r="A29" s="242" t="s">
        <v>441</v>
      </c>
      <c r="B29" s="152">
        <v>-1.3100000000000001E-2</v>
      </c>
      <c r="C29" s="152">
        <v>4.0190866339861797E-2</v>
      </c>
      <c r="D29" s="152">
        <v>8.4088754345403416E-2</v>
      </c>
      <c r="E29" s="152">
        <v>2.9892421543100012E-2</v>
      </c>
      <c r="F29" s="152">
        <v>-4.0641588193725542E-2</v>
      </c>
      <c r="G29" s="152">
        <v>4.1970615432035174E-2</v>
      </c>
      <c r="H29" s="152">
        <v>1.918009040297397E-2</v>
      </c>
      <c r="I29" s="152">
        <v>4.6623985094937703E-2</v>
      </c>
      <c r="J29" s="238">
        <v>8.7286376771297691E-2</v>
      </c>
    </row>
    <row r="30" spans="1:13" ht="12" customHeight="1">
      <c r="A30" s="242" t="s">
        <v>442</v>
      </c>
      <c r="B30" s="152" t="s">
        <v>2</v>
      </c>
      <c r="C30" s="152" t="s">
        <v>2</v>
      </c>
      <c r="D30" s="152" t="s">
        <v>2</v>
      </c>
      <c r="E30" s="152">
        <v>3.4606457058451223E-2</v>
      </c>
      <c r="F30" s="152">
        <v>-5.1251251251251295E-2</v>
      </c>
      <c r="G30" s="152">
        <v>-5.7369314965087792E-2</v>
      </c>
      <c r="H30" s="152">
        <v>1.8450893715164396E-2</v>
      </c>
      <c r="I30" s="152">
        <v>-1.9182812200269073E-3</v>
      </c>
      <c r="J30" s="238">
        <v>-5.9534548078657767E-2</v>
      </c>
    </row>
    <row r="31" spans="1:13" ht="12" customHeight="1">
      <c r="A31" s="242" t="s">
        <v>443</v>
      </c>
      <c r="B31" s="152">
        <v>-1.2E-2</v>
      </c>
      <c r="C31" s="152">
        <v>3.9773541636806797E-2</v>
      </c>
      <c r="D31" s="152">
        <v>8.3721652687169801E-2</v>
      </c>
      <c r="E31" s="152">
        <v>3.0244839174268012E-2</v>
      </c>
      <c r="F31" s="152">
        <v>-4.1049643213381337E-2</v>
      </c>
      <c r="G31" s="152">
        <v>4.1973137192196974E-2</v>
      </c>
      <c r="H31" s="152">
        <v>1.8732692620947899E-2</v>
      </c>
      <c r="I31" s="152">
        <v>4.6539379474940246E-2</v>
      </c>
      <c r="J31" s="238">
        <v>8.6900129701686257E-2</v>
      </c>
    </row>
    <row r="32" spans="1:13" ht="12" customHeight="1">
      <c r="A32" s="242" t="s">
        <v>444</v>
      </c>
      <c r="B32" s="151">
        <v>4.0099999999999997E-2</v>
      </c>
      <c r="C32" s="151">
        <v>4.3204524033930269E-2</v>
      </c>
      <c r="D32" s="151">
        <v>5.7953095086151762E-2</v>
      </c>
      <c r="E32" s="151">
        <v>2.6867627785059023E-2</v>
      </c>
      <c r="F32" s="151">
        <v>3.783048542038614E-2</v>
      </c>
      <c r="G32" s="151">
        <v>-1.9586597766294456E-2</v>
      </c>
      <c r="H32" s="151">
        <v>2.5733093955715214E-2</v>
      </c>
      <c r="I32" s="151">
        <v>1.8325860793104942E-2</v>
      </c>
      <c r="J32" s="208">
        <v>3.0271773253206513E-2</v>
      </c>
    </row>
    <row r="33" spans="1:10" ht="12" customHeight="1">
      <c r="A33" s="242" t="s">
        <v>6</v>
      </c>
      <c r="B33" s="151">
        <v>1.9E-3</v>
      </c>
      <c r="C33" s="151">
        <v>3.923220781355985E-2</v>
      </c>
      <c r="D33" s="151">
        <v>6.1789907042376413E-2</v>
      </c>
      <c r="E33" s="151">
        <v>-7.106437681452471E-3</v>
      </c>
      <c r="F33" s="151">
        <v>6.0920200743209474E-2</v>
      </c>
      <c r="G33" s="151">
        <v>-5.8156652763144523E-2</v>
      </c>
      <c r="H33" s="151">
        <v>4.0357347283306311E-3</v>
      </c>
      <c r="I33" s="151">
        <v>3.0631370645558764E-2</v>
      </c>
      <c r="J33" s="208">
        <v>4.7471176258936598E-2</v>
      </c>
    </row>
    <row r="34" spans="1:10" ht="12" customHeight="1">
      <c r="A34" s="252" t="s">
        <v>484</v>
      </c>
      <c r="B34" s="253">
        <v>-5.5999999999999999E-3</v>
      </c>
      <c r="C34" s="253">
        <v>4.7331932360508144E-3</v>
      </c>
      <c r="D34" s="253">
        <v>7.4993074518185932E-3</v>
      </c>
      <c r="E34" s="253">
        <v>1.0012999999999999E-2</v>
      </c>
      <c r="F34" s="253" t="s">
        <v>2</v>
      </c>
      <c r="G34" s="253" t="s">
        <v>2</v>
      </c>
      <c r="H34" s="253" t="s">
        <v>2</v>
      </c>
      <c r="I34" s="253" t="s">
        <v>2</v>
      </c>
      <c r="J34" s="254" t="s">
        <v>2</v>
      </c>
    </row>
    <row r="35" spans="1:10" ht="11.25" customHeight="1"/>
    <row r="37" spans="1:10" ht="18.75">
      <c r="A37" s="23" t="s">
        <v>140</v>
      </c>
      <c r="B37" s="20"/>
      <c r="C37" s="20"/>
      <c r="D37" s="20"/>
      <c r="E37" s="20"/>
      <c r="F37" s="18"/>
    </row>
    <row r="38" spans="1:10" ht="12" customHeight="1">
      <c r="B38" s="20"/>
      <c r="C38" s="20"/>
      <c r="D38" s="20"/>
      <c r="E38" s="20"/>
      <c r="F38" s="18"/>
    </row>
    <row r="39" spans="1:10" ht="12" customHeight="1">
      <c r="A39" s="173" t="s">
        <v>137</v>
      </c>
      <c r="B39" s="202">
        <v>46022</v>
      </c>
      <c r="C39" s="202">
        <v>45657</v>
      </c>
      <c r="D39" s="202">
        <v>45291</v>
      </c>
      <c r="E39" s="202">
        <v>44926</v>
      </c>
      <c r="F39" s="203">
        <v>44561</v>
      </c>
    </row>
    <row r="40" spans="1:10" ht="12" customHeight="1">
      <c r="A40" s="242" t="s">
        <v>435</v>
      </c>
      <c r="B40" s="284">
        <v>326920.64114999998</v>
      </c>
      <c r="C40" s="284">
        <v>265629.34034</v>
      </c>
      <c r="D40" s="284">
        <v>249870.02405000001</v>
      </c>
      <c r="E40" s="284">
        <v>205841.76484000002</v>
      </c>
      <c r="F40" s="162">
        <v>209538.03117</v>
      </c>
    </row>
    <row r="41" spans="1:10" ht="12" customHeight="1">
      <c r="A41" s="242" t="s">
        <v>436</v>
      </c>
      <c r="B41" s="29">
        <v>867358.08585000003</v>
      </c>
      <c r="C41" s="29">
        <v>850163.80137</v>
      </c>
      <c r="D41" s="29">
        <v>875097.53034000006</v>
      </c>
      <c r="E41" s="29">
        <v>799446.09129999997</v>
      </c>
      <c r="F41" s="162">
        <v>824530.72089</v>
      </c>
      <c r="I41" s="17"/>
    </row>
    <row r="42" spans="1:10" ht="12" customHeight="1">
      <c r="A42" s="242" t="s">
        <v>437</v>
      </c>
      <c r="B42" s="29">
        <v>128433.28269000001</v>
      </c>
      <c r="C42" s="29">
        <v>105630.49584999999</v>
      </c>
      <c r="D42" s="29">
        <v>107844.01117</v>
      </c>
      <c r="E42" s="29">
        <v>100044.30723999999</v>
      </c>
      <c r="F42" s="162">
        <v>106715.05111</v>
      </c>
      <c r="I42" s="17"/>
    </row>
    <row r="43" spans="1:10" ht="12" customHeight="1">
      <c r="A43" s="242" t="s">
        <v>438</v>
      </c>
      <c r="B43" s="29" t="s">
        <v>2</v>
      </c>
      <c r="C43" s="29">
        <v>26322.483660000002</v>
      </c>
      <c r="D43" s="29">
        <v>29007.84936</v>
      </c>
      <c r="E43" s="29">
        <v>28872.118850000003</v>
      </c>
      <c r="F43" s="162">
        <v>33722.514889999999</v>
      </c>
      <c r="I43" s="17"/>
    </row>
    <row r="44" spans="1:10" ht="12" customHeight="1">
      <c r="A44" s="242" t="s">
        <v>439</v>
      </c>
      <c r="B44" s="76">
        <v>11400.121630000001</v>
      </c>
      <c r="C44" s="76">
        <v>11553.754279999999</v>
      </c>
      <c r="D44" s="76">
        <v>12286.716900000001</v>
      </c>
      <c r="E44" s="76">
        <v>12109.985269999999</v>
      </c>
      <c r="F44" s="167">
        <v>14322.604590000001</v>
      </c>
      <c r="I44" s="17"/>
    </row>
    <row r="45" spans="1:10" ht="12" customHeight="1">
      <c r="A45" s="242" t="s">
        <v>445</v>
      </c>
      <c r="B45" s="76" t="s">
        <v>2</v>
      </c>
      <c r="C45" s="76" t="s">
        <v>2</v>
      </c>
      <c r="D45" s="76" t="s">
        <v>2</v>
      </c>
      <c r="E45" s="76" t="s">
        <v>2</v>
      </c>
      <c r="F45" s="167" t="s">
        <v>2</v>
      </c>
      <c r="I45" s="17"/>
    </row>
    <row r="46" spans="1:10" ht="12" customHeight="1">
      <c r="A46" s="242" t="s">
        <v>440</v>
      </c>
      <c r="B46" s="76" t="s">
        <v>2</v>
      </c>
      <c r="C46" s="76">
        <v>30095.968660000002</v>
      </c>
      <c r="D46" s="76">
        <v>44681.874159999999</v>
      </c>
      <c r="E46" s="76">
        <v>45304.252540000001</v>
      </c>
      <c r="F46" s="167">
        <v>44635.8318</v>
      </c>
      <c r="I46" s="17"/>
    </row>
    <row r="47" spans="1:10" ht="12" customHeight="1">
      <c r="A47" s="242" t="s">
        <v>441</v>
      </c>
      <c r="B47" s="76">
        <v>204882.58984999999</v>
      </c>
      <c r="C47" s="76">
        <v>152564.80325999999</v>
      </c>
      <c r="D47" s="76">
        <v>109167.19122000001</v>
      </c>
      <c r="E47" s="76">
        <v>70997.109570000001</v>
      </c>
      <c r="F47" s="167">
        <v>57031.899689999998</v>
      </c>
      <c r="I47" s="17"/>
    </row>
    <row r="48" spans="1:10" ht="12" customHeight="1">
      <c r="A48" s="242" t="s">
        <v>442</v>
      </c>
      <c r="B48" s="76" t="s">
        <v>2</v>
      </c>
      <c r="C48" s="76">
        <v>6416.4478300000001</v>
      </c>
      <c r="D48" s="76">
        <v>7465.7756100000006</v>
      </c>
      <c r="E48" s="76">
        <v>6930.4950800000006</v>
      </c>
      <c r="F48" s="167">
        <v>5971.7096700000002</v>
      </c>
      <c r="I48" s="17"/>
    </row>
    <row r="49" spans="1:9" ht="12" customHeight="1">
      <c r="A49" s="242" t="s">
        <v>443</v>
      </c>
      <c r="B49" s="76">
        <v>94762.634300000005</v>
      </c>
      <c r="C49" s="76">
        <v>70956.37920000001</v>
      </c>
      <c r="D49" s="76">
        <v>47617.486400000002</v>
      </c>
      <c r="E49" s="76">
        <v>30678.704129999998</v>
      </c>
      <c r="F49" s="167">
        <v>23923.015629999998</v>
      </c>
      <c r="I49" s="17"/>
    </row>
    <row r="50" spans="1:9" ht="12" customHeight="1">
      <c r="A50" s="242" t="s">
        <v>444</v>
      </c>
      <c r="B50" s="147">
        <v>45799.939060000004</v>
      </c>
      <c r="C50" s="147">
        <v>31494.81986</v>
      </c>
      <c r="D50" s="147">
        <v>28710.681700000001</v>
      </c>
      <c r="E50" s="147">
        <v>24933.395789999999</v>
      </c>
      <c r="F50" s="164">
        <v>21328.282309999999</v>
      </c>
      <c r="I50" s="17"/>
    </row>
    <row r="51" spans="1:9" ht="12" customHeight="1">
      <c r="A51" s="242" t="s">
        <v>6</v>
      </c>
      <c r="B51" s="76">
        <v>9706.8891500000009</v>
      </c>
      <c r="C51" s="76">
        <v>7433.8701100000008</v>
      </c>
      <c r="D51" s="76">
        <v>7363.3723799999998</v>
      </c>
      <c r="E51" s="76">
        <v>7020.1935000000003</v>
      </c>
      <c r="F51" s="167">
        <v>7408.5404900000003</v>
      </c>
      <c r="I51" s="17"/>
    </row>
    <row r="52" spans="1:9" ht="12" customHeight="1">
      <c r="A52" s="242" t="s">
        <v>484</v>
      </c>
      <c r="B52" s="76">
        <v>12735.4311</v>
      </c>
      <c r="C52" s="76" t="s">
        <v>2</v>
      </c>
      <c r="D52" s="76" t="s">
        <v>2</v>
      </c>
      <c r="E52" s="76" t="s">
        <v>2</v>
      </c>
      <c r="F52" s="167" t="s">
        <v>2</v>
      </c>
      <c r="I52" s="17"/>
    </row>
    <row r="53" spans="1:9" ht="12" customHeight="1">
      <c r="A53" s="204" t="s">
        <v>56</v>
      </c>
      <c r="B53" s="192">
        <v>1701999.6147799997</v>
      </c>
      <c r="C53" s="192">
        <v>1558262.16442</v>
      </c>
      <c r="D53" s="192">
        <v>1519112.5132900004</v>
      </c>
      <c r="E53" s="192">
        <v>1332178.4181100002</v>
      </c>
      <c r="F53" s="229">
        <v>1349128.20224</v>
      </c>
      <c r="I53" s="17"/>
    </row>
    <row r="54" spans="1:9" ht="12" customHeight="1">
      <c r="B54" s="20"/>
      <c r="C54" s="20"/>
      <c r="D54" s="20"/>
      <c r="E54" s="20"/>
      <c r="F54" s="18"/>
      <c r="I54" s="17"/>
    </row>
    <row r="55" spans="1:9" ht="12" customHeight="1">
      <c r="A55" s="173" t="s">
        <v>141</v>
      </c>
      <c r="B55" s="191">
        <v>2025</v>
      </c>
      <c r="C55" s="191">
        <v>2024</v>
      </c>
      <c r="D55" s="191">
        <v>2023</v>
      </c>
      <c r="E55" s="191">
        <v>2022</v>
      </c>
      <c r="F55" s="175">
        <v>2021</v>
      </c>
    </row>
    <row r="56" spans="1:9" ht="12" customHeight="1">
      <c r="A56" s="281" t="s">
        <v>435</v>
      </c>
      <c r="B56" s="283">
        <v>0.16569375626555893</v>
      </c>
      <c r="C56" s="283">
        <v>5.9354674796747942E-2</v>
      </c>
      <c r="D56" s="283">
        <v>6.8635968722849716E-2</v>
      </c>
      <c r="E56" s="283">
        <v>2.7799016625832174E-2</v>
      </c>
      <c r="F56" s="282">
        <v>0.10021613921330252</v>
      </c>
      <c r="I56" s="37"/>
    </row>
    <row r="57" spans="1:9" ht="12" customHeight="1">
      <c r="A57" s="242" t="s">
        <v>436</v>
      </c>
      <c r="B57" s="68">
        <v>0.13302799638756291</v>
      </c>
      <c r="C57" s="68">
        <v>7.6139171965678987E-2</v>
      </c>
      <c r="D57" s="68">
        <v>5.6249419516940291E-2</v>
      </c>
      <c r="E57" s="68">
        <v>3.6001863649715027E-2</v>
      </c>
      <c r="F57" s="223">
        <v>9.0335832845578778E-2</v>
      </c>
      <c r="I57" s="37"/>
    </row>
    <row r="58" spans="1:9" ht="12" customHeight="1">
      <c r="A58" s="242" t="s">
        <v>437</v>
      </c>
      <c r="B58" s="68">
        <v>9.4903895945657846E-2</v>
      </c>
      <c r="C58" s="68">
        <v>6.5198769614141616E-2</v>
      </c>
      <c r="D58" s="68">
        <v>5.8583499347393042E-2</v>
      </c>
      <c r="E58" s="68">
        <v>2.3965448112378107E-2</v>
      </c>
      <c r="F58" s="223">
        <v>5.3254306353028191E-2</v>
      </c>
    </row>
    <row r="59" spans="1:9" ht="12" customHeight="1">
      <c r="A59" s="242" t="s">
        <v>438</v>
      </c>
      <c r="B59" s="68" t="s">
        <v>2</v>
      </c>
      <c r="C59" s="68">
        <v>7.1008064217533695E-2</v>
      </c>
      <c r="D59" s="68">
        <v>6.6927391957019911E-2</v>
      </c>
      <c r="E59" s="68">
        <v>-2.1953311542295517E-2</v>
      </c>
      <c r="F59" s="223">
        <v>-1.1423366960225945E-3</v>
      </c>
    </row>
    <row r="60" spans="1:9" ht="12" customHeight="1">
      <c r="A60" s="242" t="s">
        <v>439</v>
      </c>
      <c r="B60" s="68">
        <v>5.4992403111322696E-2</v>
      </c>
      <c r="C60" s="68">
        <v>6.1930066786539895E-2</v>
      </c>
      <c r="D60" s="68">
        <v>6.7086959501130528E-2</v>
      </c>
      <c r="E60" s="68">
        <v>-3.5834923151887632E-2</v>
      </c>
      <c r="F60" s="223">
        <v>-2.1262392760896809E-3</v>
      </c>
    </row>
    <row r="61" spans="1:9" ht="12" customHeight="1">
      <c r="A61" s="242" t="s">
        <v>445</v>
      </c>
      <c r="B61" s="68" t="s">
        <v>2</v>
      </c>
      <c r="C61" s="68" t="s">
        <v>2</v>
      </c>
      <c r="D61" s="68" t="s">
        <v>2</v>
      </c>
      <c r="E61" s="68" t="s">
        <v>2</v>
      </c>
      <c r="F61" s="223" t="s">
        <v>2</v>
      </c>
    </row>
    <row r="62" spans="1:9" ht="12" customHeight="1">
      <c r="A62" s="242" t="s">
        <v>440</v>
      </c>
      <c r="B62" s="68" t="s">
        <v>2</v>
      </c>
      <c r="C62" s="68">
        <v>-9.4666392092256912E-2</v>
      </c>
      <c r="D62" s="68">
        <v>-5.5574463947099861E-2</v>
      </c>
      <c r="E62" s="68">
        <v>-0.19832391346716038</v>
      </c>
      <c r="F62" s="223">
        <v>2.8866822804709757E-2</v>
      </c>
    </row>
    <row r="63" spans="1:9" ht="12" customHeight="1">
      <c r="A63" s="242" t="s">
        <v>441</v>
      </c>
      <c r="B63" s="68">
        <v>0.11416785814064334</v>
      </c>
      <c r="C63" s="68">
        <v>0.20848435498445905</v>
      </c>
      <c r="D63" s="68">
        <v>0.13994792845822968</v>
      </c>
      <c r="E63" s="68">
        <v>-0.14282110247528113</v>
      </c>
      <c r="F63" s="223">
        <v>0.22826734679283933</v>
      </c>
    </row>
    <row r="64" spans="1:9" ht="12" customHeight="1">
      <c r="A64" s="242" t="s">
        <v>442</v>
      </c>
      <c r="B64" s="68" t="s">
        <v>2</v>
      </c>
      <c r="C64" s="68">
        <v>-9.8863431354861975E-2</v>
      </c>
      <c r="D64" s="68">
        <v>-5.8753608422482562E-2</v>
      </c>
      <c r="E64" s="68">
        <v>-0.20019013988863232</v>
      </c>
      <c r="F64" s="223">
        <v>4.6029265520670437E-2</v>
      </c>
    </row>
    <row r="65" spans="1:6" ht="12" customHeight="1">
      <c r="A65" s="242" t="s">
        <v>443</v>
      </c>
      <c r="B65" s="68">
        <v>0.1132509782858897</v>
      </c>
      <c r="C65" s="68">
        <v>0.20743005373355561</v>
      </c>
      <c r="D65" s="68">
        <v>0.14077362079898537</v>
      </c>
      <c r="E65" s="68">
        <v>-0.14246873300706897</v>
      </c>
      <c r="F65" s="223">
        <v>0.22654513116940866</v>
      </c>
    </row>
    <row r="66" spans="1:6" ht="12" customHeight="1">
      <c r="A66" s="242" t="s">
        <v>444</v>
      </c>
      <c r="B66" s="158">
        <v>0.17618804726685378</v>
      </c>
      <c r="C66" s="158">
        <v>5.507220378509281E-2</v>
      </c>
      <c r="D66" s="158">
        <v>6.0395662925623039E-2</v>
      </c>
      <c r="E66" s="158">
        <v>-3.2706071953360061E-3</v>
      </c>
      <c r="F66" s="247">
        <v>8.1453762558950205E-2</v>
      </c>
    </row>
    <row r="67" spans="1:6" ht="12" customHeight="1">
      <c r="A67" s="242" t="s">
        <v>6</v>
      </c>
      <c r="B67" s="158">
        <v>0.16234915526950933</v>
      </c>
      <c r="C67" s="158">
        <v>2.0876679755330807E-2</v>
      </c>
      <c r="D67" s="158">
        <v>4.3002243524372652E-2</v>
      </c>
      <c r="E67" s="158">
        <v>-0.13574893533011811</v>
      </c>
      <c r="F67" s="247">
        <v>0.18059151107522498</v>
      </c>
    </row>
    <row r="68" spans="1:6" ht="12" customHeight="1">
      <c r="A68" s="252" t="s">
        <v>484</v>
      </c>
      <c r="B68" s="253">
        <v>2.3160000000000069E-2</v>
      </c>
      <c r="C68" s="253" t="s">
        <v>2</v>
      </c>
      <c r="D68" s="253" t="s">
        <v>2</v>
      </c>
      <c r="E68" s="253" t="s">
        <v>2</v>
      </c>
      <c r="F68" s="254" t="s">
        <v>2</v>
      </c>
    </row>
  </sheetData>
  <conditionalFormatting sqref="B20:D21 A21">
    <cfRule type="cellIs" priority="2" stopIfTrue="1" operator="greaterThan">
      <formula>10</formula>
    </cfRule>
  </conditionalFormatting>
  <conditionalFormatting sqref="B53:F53">
    <cfRule type="cellIs" priority="1" stopIfTrue="1" operator="greaterThan">
      <formula>10</formula>
    </cfRule>
  </conditionalFormatting>
  <conditionalFormatting sqref="D20:I20">
    <cfRule type="cellIs" priority="33" stopIfTrue="1" operator="greaterThan">
      <formula>10</formula>
    </cfRule>
  </conditionalFormatting>
  <conditionalFormatting sqref="E21:H21">
    <cfRule type="cellIs" priority="4" stopIfTrue="1" operator="greaterThan">
      <formula>10</formula>
    </cfRule>
  </conditionalFormatting>
  <conditionalFormatting sqref="I20:J21">
    <cfRule type="cellIs" priority="8" stopIfTrue="1" operator="greaterThan">
      <formula>10</formula>
    </cfRule>
  </conditionalFormatting>
  <hyperlinks>
    <hyperlink ref="J5" location="Cont!A1" display="back"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41DB7-508B-4BE4-BC8B-C2FCE47AE390}">
  <sheetPr codeName="Sheet19">
    <tabColor rgb="FF0070C0"/>
    <pageSetUpPr fitToPage="1"/>
  </sheetPr>
  <dimension ref="A1:L43"/>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529</v>
      </c>
      <c r="C7" s="174" t="s">
        <v>530</v>
      </c>
      <c r="D7" s="174" t="s">
        <v>531</v>
      </c>
      <c r="E7" s="174" t="s">
        <v>532</v>
      </c>
      <c r="F7" s="174" t="s">
        <v>533</v>
      </c>
      <c r="G7" s="174" t="s">
        <v>470</v>
      </c>
      <c r="H7" s="174" t="s">
        <v>471</v>
      </c>
      <c r="I7" s="174" t="s">
        <v>472</v>
      </c>
      <c r="J7" s="175" t="s">
        <v>473</v>
      </c>
    </row>
    <row r="8" spans="1:12" s="30" customFormat="1" ht="12" customHeight="1">
      <c r="A8" s="305" t="s">
        <v>191</v>
      </c>
      <c r="B8" s="32">
        <v>10544.87293</v>
      </c>
      <c r="C8" s="32">
        <v>10591.149740000001</v>
      </c>
      <c r="D8" s="32">
        <v>10568.424789999999</v>
      </c>
      <c r="E8" s="32">
        <v>10212.731639999998</v>
      </c>
      <c r="F8" s="32">
        <v>9708.240560000002</v>
      </c>
      <c r="G8" s="32">
        <v>9428.7881100000013</v>
      </c>
      <c r="H8" s="32">
        <v>8930.1493799999989</v>
      </c>
      <c r="I8" s="32">
        <v>8485.33158</v>
      </c>
      <c r="J8" s="306">
        <v>8124.4149200000011</v>
      </c>
      <c r="L8" s="24"/>
    </row>
    <row r="9" spans="1:12" ht="12" customHeight="1">
      <c r="A9" s="305" t="s">
        <v>453</v>
      </c>
      <c r="B9" s="32">
        <v>848.49665999999991</v>
      </c>
      <c r="C9" s="32">
        <v>1264.8717900000001</v>
      </c>
      <c r="D9" s="32">
        <v>1246.2604900000003</v>
      </c>
      <c r="E9" s="32">
        <v>1135.9748599999998</v>
      </c>
      <c r="F9" s="32">
        <v>946.5786599999999</v>
      </c>
      <c r="G9" s="32">
        <v>1235.5765899999999</v>
      </c>
      <c r="H9" s="32">
        <v>1168.1111000000001</v>
      </c>
      <c r="I9" s="32">
        <v>1102.12868</v>
      </c>
      <c r="J9" s="306">
        <v>1036.21676</v>
      </c>
      <c r="L9" s="24"/>
    </row>
    <row r="10" spans="1:12" ht="12" customHeight="1">
      <c r="A10" s="305" t="s">
        <v>454</v>
      </c>
      <c r="B10" s="32">
        <v>8249.9460600000002</v>
      </c>
      <c r="C10" s="32">
        <v>7227.6464799999994</v>
      </c>
      <c r="D10" s="32">
        <v>6829.9509700000008</v>
      </c>
      <c r="E10" s="32">
        <v>6257.7219400000004</v>
      </c>
      <c r="F10" s="32">
        <v>6499.1857199999995</v>
      </c>
      <c r="G10" s="32">
        <v>6528.8652600000005</v>
      </c>
      <c r="H10" s="32">
        <v>5878.3825300000008</v>
      </c>
      <c r="I10" s="32">
        <v>5359.8146399999996</v>
      </c>
      <c r="J10" s="306">
        <v>5350.9454099999994</v>
      </c>
      <c r="L10" s="24"/>
    </row>
    <row r="11" spans="1:12" ht="12" customHeight="1">
      <c r="A11" s="305" t="s">
        <v>455</v>
      </c>
      <c r="B11" s="32">
        <v>1674.7810600000003</v>
      </c>
      <c r="C11" s="32">
        <v>1483.058</v>
      </c>
      <c r="D11" s="32">
        <v>1308.8186999999991</v>
      </c>
      <c r="E11" s="32">
        <v>1384.7295399999998</v>
      </c>
      <c r="F11" s="32">
        <v>1316.0855400000012</v>
      </c>
      <c r="G11" s="32">
        <v>1460.2804599999999</v>
      </c>
      <c r="H11" s="32">
        <v>1220.4349299999999</v>
      </c>
      <c r="I11" s="32">
        <v>1387.4238799999998</v>
      </c>
      <c r="J11" s="306">
        <v>1306.9674300000001</v>
      </c>
      <c r="L11" s="24"/>
    </row>
    <row r="12" spans="1:12" ht="12" customHeight="1">
      <c r="A12" s="566" t="s">
        <v>456</v>
      </c>
      <c r="B12" s="567">
        <v>-228.35085000000163</v>
      </c>
      <c r="C12" s="567">
        <v>615.57347000000027</v>
      </c>
      <c r="D12" s="567">
        <v>1183.3946299999986</v>
      </c>
      <c r="E12" s="567">
        <v>1434.3052999999977</v>
      </c>
      <c r="F12" s="567">
        <v>946.39064000000212</v>
      </c>
      <c r="G12" s="567">
        <v>204.06580000000031</v>
      </c>
      <c r="H12" s="567">
        <v>663.22081999999818</v>
      </c>
      <c r="I12" s="567">
        <v>635.9643800000008</v>
      </c>
      <c r="J12" s="575">
        <v>430.28532000000132</v>
      </c>
      <c r="L12" s="24"/>
    </row>
    <row r="13" spans="1:12" ht="12" customHeight="1">
      <c r="A13" s="569" t="s">
        <v>457</v>
      </c>
      <c r="B13" s="570">
        <v>460.77028999999999</v>
      </c>
      <c r="C13" s="570">
        <v>449.99213999999989</v>
      </c>
      <c r="D13" s="570">
        <v>555.67063000000019</v>
      </c>
      <c r="E13" s="570">
        <v>370.31824000000017</v>
      </c>
      <c r="F13" s="570">
        <v>349.08421999999996</v>
      </c>
      <c r="G13" s="570">
        <v>155.18058999999977</v>
      </c>
      <c r="H13" s="570">
        <v>305.79315000000003</v>
      </c>
      <c r="I13" s="570">
        <v>215.15436000000011</v>
      </c>
      <c r="J13" s="576">
        <v>286.25350999999989</v>
      </c>
    </row>
    <row r="14" spans="1:12" ht="12" customHeight="1">
      <c r="A14" s="309" t="s">
        <v>458</v>
      </c>
      <c r="B14" s="572">
        <v>-689.12114000000156</v>
      </c>
      <c r="C14" s="572">
        <v>165.58133000000038</v>
      </c>
      <c r="D14" s="572">
        <v>627.72399999999845</v>
      </c>
      <c r="E14" s="572">
        <v>1063.9870599999977</v>
      </c>
      <c r="F14" s="572">
        <v>597.30642000000216</v>
      </c>
      <c r="G14" s="572">
        <v>48.885210000000541</v>
      </c>
      <c r="H14" s="572">
        <v>357.42766999999816</v>
      </c>
      <c r="I14" s="572">
        <v>420.81002000000069</v>
      </c>
      <c r="J14" s="577">
        <v>144.03181000000143</v>
      </c>
    </row>
    <row r="15" spans="1:12" ht="12" customHeight="1">
      <c r="A15" s="308" t="s">
        <v>459</v>
      </c>
      <c r="B15" s="29">
        <v>15.398020000000002</v>
      </c>
      <c r="C15" s="29">
        <v>-36.051079999999985</v>
      </c>
      <c r="D15" s="29">
        <v>22.476109999999998</v>
      </c>
      <c r="E15" s="29">
        <v>12.820119999999967</v>
      </c>
      <c r="F15" s="29">
        <v>67.482550000000003</v>
      </c>
      <c r="G15" s="29">
        <v>18.832170000000005</v>
      </c>
      <c r="H15" s="29">
        <v>94.815670000000011</v>
      </c>
      <c r="I15" s="29">
        <v>0.69707999999999259</v>
      </c>
      <c r="J15" s="304">
        <v>112.06591</v>
      </c>
    </row>
    <row r="16" spans="1:12" ht="12" customHeight="1">
      <c r="A16" s="308" t="s">
        <v>247</v>
      </c>
      <c r="B16" s="29">
        <v>0</v>
      </c>
      <c r="C16" s="29">
        <v>0</v>
      </c>
      <c r="D16" s="29">
        <v>0</v>
      </c>
      <c r="E16" s="29">
        <v>0</v>
      </c>
      <c r="F16" s="29">
        <v>0</v>
      </c>
      <c r="G16" s="29">
        <v>0</v>
      </c>
      <c r="H16" s="29">
        <v>0</v>
      </c>
      <c r="I16" s="29">
        <v>0</v>
      </c>
      <c r="J16" s="304">
        <v>0</v>
      </c>
    </row>
    <row r="17" spans="1:12" ht="12" customHeight="1">
      <c r="A17" s="574" t="s">
        <v>45</v>
      </c>
      <c r="B17" s="572">
        <v>-673.72312000000159</v>
      </c>
      <c r="C17" s="572">
        <v>129.53025000000039</v>
      </c>
      <c r="D17" s="572">
        <v>650.2001099999984</v>
      </c>
      <c r="E17" s="572">
        <v>1076.8071799999975</v>
      </c>
      <c r="F17" s="572">
        <v>664.78897000000211</v>
      </c>
      <c r="G17" s="572">
        <v>67.717380000000546</v>
      </c>
      <c r="H17" s="572">
        <v>452.24333999999817</v>
      </c>
      <c r="I17" s="572">
        <v>421.50710000000066</v>
      </c>
      <c r="J17" s="577">
        <v>256.09772000000146</v>
      </c>
    </row>
    <row r="18" spans="1:12" s="36" customFormat="1" ht="12.95"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75">
      <c r="A20" s="23" t="s">
        <v>48</v>
      </c>
      <c r="B20" s="20"/>
      <c r="C20" s="20"/>
      <c r="D20" s="20"/>
      <c r="E20" s="20"/>
      <c r="F20" s="18"/>
      <c r="G20" s="18"/>
    </row>
    <row r="21" spans="1:12" ht="12" customHeight="1">
      <c r="A21" s="20"/>
      <c r="B21" s="20"/>
      <c r="C21" s="20"/>
      <c r="D21" s="20"/>
      <c r="E21" s="20"/>
      <c r="F21" s="18"/>
      <c r="G21" s="21"/>
    </row>
    <row r="22" spans="1:12" ht="12" customHeight="1">
      <c r="A22" s="173" t="s">
        <v>27</v>
      </c>
      <c r="B22" s="191">
        <v>2025</v>
      </c>
      <c r="C22" s="191">
        <v>2024</v>
      </c>
      <c r="D22" s="191">
        <v>2023</v>
      </c>
      <c r="E22" s="191">
        <v>2022</v>
      </c>
      <c r="F22" s="175">
        <v>2021</v>
      </c>
      <c r="G22" s="28"/>
    </row>
    <row r="23" spans="1:12" ht="12" customHeight="1">
      <c r="A23" s="305" t="s">
        <v>191</v>
      </c>
      <c r="B23" s="32">
        <v>41080.546730000002</v>
      </c>
      <c r="C23" s="32">
        <v>34968.683990000005</v>
      </c>
      <c r="D23" s="32">
        <v>26037.972809999999</v>
      </c>
      <c r="E23" s="32">
        <v>9651.63616</v>
      </c>
      <c r="F23" s="564">
        <v>2498.2768900000001</v>
      </c>
      <c r="G23" s="30"/>
    </row>
    <row r="24" spans="1:12" ht="12" customHeight="1">
      <c r="A24" s="305" t="s">
        <v>453</v>
      </c>
      <c r="B24" s="32">
        <v>4593.6858000000002</v>
      </c>
      <c r="C24" s="32">
        <v>4542.0331299999998</v>
      </c>
      <c r="D24" s="32">
        <v>3068.0453899999998</v>
      </c>
      <c r="E24" s="32">
        <v>840.09691999999995</v>
      </c>
      <c r="F24" s="565">
        <v>111.69781999999999</v>
      </c>
      <c r="G24" s="132"/>
      <c r="I24" s="132"/>
      <c r="J24" s="132"/>
    </row>
    <row r="25" spans="1:12" ht="12" customHeight="1">
      <c r="A25" s="305" t="s">
        <v>454</v>
      </c>
      <c r="B25" s="32">
        <v>26814.505110000002</v>
      </c>
      <c r="C25" s="32">
        <v>23118.007840000002</v>
      </c>
      <c r="D25" s="32">
        <v>16946.069</v>
      </c>
      <c r="E25" s="32">
        <v>6883.9677599999995</v>
      </c>
      <c r="F25" s="565">
        <v>1210.34673</v>
      </c>
      <c r="G25" s="132"/>
      <c r="I25" s="132"/>
      <c r="J25" s="132"/>
    </row>
    <row r="26" spans="1:12" ht="12" customHeight="1">
      <c r="A26" s="305" t="s">
        <v>455</v>
      </c>
      <c r="B26" s="32">
        <v>5492.6917800000001</v>
      </c>
      <c r="C26" s="32">
        <v>5375.1067000000003</v>
      </c>
      <c r="D26" s="32">
        <v>4765.5226400000001</v>
      </c>
      <c r="E26" s="32">
        <v>3153.0248100000003</v>
      </c>
      <c r="F26" s="565">
        <v>1894.4722900000004</v>
      </c>
      <c r="G26" s="132"/>
      <c r="I26" s="132"/>
      <c r="J26" s="132"/>
    </row>
    <row r="27" spans="1:12" ht="12" customHeight="1">
      <c r="A27" s="566" t="s">
        <v>456</v>
      </c>
      <c r="B27" s="567">
        <v>4179.6640400000006</v>
      </c>
      <c r="C27" s="567">
        <v>1933.5363200000029</v>
      </c>
      <c r="D27" s="567">
        <v>1258.3357800000003</v>
      </c>
      <c r="E27" s="567">
        <v>-1225.4533299999998</v>
      </c>
      <c r="F27" s="568">
        <v>-718.23995000000014</v>
      </c>
      <c r="G27" s="132"/>
      <c r="I27" s="132"/>
      <c r="J27" s="132"/>
    </row>
    <row r="28" spans="1:12" ht="12" customHeight="1">
      <c r="A28" s="569" t="s">
        <v>457</v>
      </c>
      <c r="B28" s="570">
        <v>1725.0652300000004</v>
      </c>
      <c r="C28" s="570">
        <v>962.3816099999998</v>
      </c>
      <c r="D28" s="570">
        <v>1018.0592600000001</v>
      </c>
      <c r="E28" s="570">
        <v>440.08939000000032</v>
      </c>
      <c r="F28" s="571">
        <v>107.62101999999999</v>
      </c>
      <c r="G28" s="18"/>
    </row>
    <row r="29" spans="1:12" ht="12" customHeight="1">
      <c r="A29" s="309" t="s">
        <v>458</v>
      </c>
      <c r="B29" s="572">
        <v>2454.5988100000004</v>
      </c>
      <c r="C29" s="572">
        <v>971.15471000000309</v>
      </c>
      <c r="D29" s="572">
        <v>240.27652000000023</v>
      </c>
      <c r="E29" s="572">
        <v>-1665.5427200000001</v>
      </c>
      <c r="F29" s="573">
        <v>-825.86097000000018</v>
      </c>
      <c r="G29" s="18"/>
    </row>
    <row r="30" spans="1:12" ht="12" customHeight="1">
      <c r="A30" s="308" t="s">
        <v>459</v>
      </c>
      <c r="B30" s="29">
        <v>66.727699999999984</v>
      </c>
      <c r="C30" s="29">
        <v>226.41083</v>
      </c>
      <c r="D30" s="29">
        <v>64.413789999999935</v>
      </c>
      <c r="E30" s="29">
        <v>-27.671339999999997</v>
      </c>
      <c r="F30" s="446">
        <v>4.0649199999999999</v>
      </c>
      <c r="G30" s="18"/>
    </row>
    <row r="31" spans="1:12" ht="12" customHeight="1">
      <c r="A31" s="308" t="s">
        <v>247</v>
      </c>
      <c r="B31" s="29">
        <v>0</v>
      </c>
      <c r="C31" s="29">
        <v>0</v>
      </c>
      <c r="D31" s="29">
        <v>0</v>
      </c>
      <c r="E31" s="29">
        <v>0</v>
      </c>
      <c r="F31" s="446">
        <v>1.1700899999999999</v>
      </c>
      <c r="G31" s="18"/>
    </row>
    <row r="32" spans="1:12" ht="12" customHeight="1">
      <c r="A32" s="574" t="s">
        <v>45</v>
      </c>
      <c r="B32" s="572">
        <v>2521.3265100000003</v>
      </c>
      <c r="C32" s="572">
        <v>1197.565540000003</v>
      </c>
      <c r="D32" s="572">
        <v>304.69031000000018</v>
      </c>
      <c r="E32" s="572">
        <v>-1693.2140600000002</v>
      </c>
      <c r="F32" s="573">
        <v>-822.96614000000011</v>
      </c>
      <c r="G32" s="18"/>
    </row>
    <row r="34" spans="2:11" ht="12" customHeight="1">
      <c r="B34" s="85"/>
    </row>
    <row r="39" spans="2:11" ht="12" customHeight="1">
      <c r="C39" s="17"/>
      <c r="I39" s="17"/>
      <c r="J39" s="17"/>
    </row>
    <row r="40" spans="2:11" ht="12" customHeight="1">
      <c r="D40" s="18"/>
      <c r="E40" s="18"/>
      <c r="F40" s="18"/>
      <c r="G40" s="18"/>
      <c r="I40" s="18"/>
      <c r="J40" s="18"/>
      <c r="K40" s="18"/>
    </row>
    <row r="41" spans="2:11" ht="12" customHeight="1">
      <c r="D41" s="18"/>
      <c r="E41" s="18"/>
      <c r="F41" s="18"/>
      <c r="G41" s="18"/>
      <c r="I41" s="18"/>
      <c r="J41" s="18"/>
      <c r="K41" s="18"/>
    </row>
    <row r="42" spans="2:11" ht="12" customHeight="1">
      <c r="D42" s="18"/>
      <c r="E42" s="18"/>
      <c r="F42" s="18"/>
      <c r="G42" s="18"/>
      <c r="I42" s="18"/>
      <c r="J42" s="18"/>
      <c r="K42" s="18"/>
    </row>
    <row r="43" spans="2:11" ht="12" customHeight="1">
      <c r="C43" s="26"/>
      <c r="D43" s="26"/>
      <c r="E43" s="26"/>
      <c r="F43" s="26"/>
      <c r="G43" s="26"/>
      <c r="I43" s="26"/>
      <c r="J43" s="26"/>
      <c r="K43" s="26"/>
    </row>
  </sheetData>
  <conditionalFormatting sqref="B27:F29">
    <cfRule type="cellIs" priority="17" stopIfTrue="1" operator="greaterThan">
      <formula>10</formula>
    </cfRule>
  </conditionalFormatting>
  <conditionalFormatting sqref="B32:F32">
    <cfRule type="cellIs" priority="19" stopIfTrue="1" operator="greaterThan">
      <formula>10</formula>
    </cfRule>
  </conditionalFormatting>
  <conditionalFormatting sqref="B12:J14">
    <cfRule type="cellIs" priority="1" stopIfTrue="1" operator="greaterThan">
      <formula>10</formula>
    </cfRule>
  </conditionalFormatting>
  <conditionalFormatting sqref="B17:J17">
    <cfRule type="cellIs" priority="5" stopIfTrue="1" operator="greaterThan">
      <formula>10</formula>
    </cfRule>
  </conditionalFormatting>
  <hyperlinks>
    <hyperlink ref="J5" location="Cont!A1" display="back" xr:uid="{9DEBBB4E-89B1-4173-AA48-DCB2DA60354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64F10-A62F-4D84-B9F9-96F39129FDE0}">
  <sheetPr codeName="Sheet20">
    <tabColor rgb="FF0070C0"/>
    <pageSetUpPr fitToPage="1"/>
  </sheetPr>
  <dimension ref="A1:L57"/>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46112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46112</v>
      </c>
      <c r="C7" s="202">
        <v>46022</v>
      </c>
      <c r="D7" s="202">
        <v>45930</v>
      </c>
      <c r="E7" s="202">
        <v>45838</v>
      </c>
      <c r="F7" s="202">
        <v>45747</v>
      </c>
      <c r="G7" s="202">
        <v>45657</v>
      </c>
      <c r="H7" s="202">
        <v>45565</v>
      </c>
      <c r="I7" s="202">
        <v>45473</v>
      </c>
      <c r="J7" s="203">
        <v>45382</v>
      </c>
      <c r="K7" s="17"/>
    </row>
    <row r="8" spans="1:12" ht="12" customHeight="1">
      <c r="A8" s="242" t="s">
        <v>51</v>
      </c>
      <c r="B8" s="29">
        <v>8452.6596800000007</v>
      </c>
      <c r="C8" s="29">
        <v>9348.6953200000007</v>
      </c>
      <c r="D8" s="29">
        <v>10309.74841</v>
      </c>
      <c r="E8" s="29">
        <v>11502.809570000001</v>
      </c>
      <c r="F8" s="29">
        <v>10998.795389999999</v>
      </c>
      <c r="G8" s="29">
        <v>11188.090200000001</v>
      </c>
      <c r="H8" s="29">
        <v>13771.7883</v>
      </c>
      <c r="I8" s="29">
        <v>13337.121729999999</v>
      </c>
      <c r="J8" s="162">
        <v>15601.624180000001</v>
      </c>
      <c r="L8" s="28"/>
    </row>
    <row r="9" spans="1:12" ht="12" customHeight="1">
      <c r="A9" s="242" t="s">
        <v>68</v>
      </c>
      <c r="B9" s="29">
        <v>18466.399559999998</v>
      </c>
      <c r="C9" s="29">
        <v>17438.046620000001</v>
      </c>
      <c r="D9" s="29">
        <v>15774.984189999999</v>
      </c>
      <c r="E9" s="29">
        <v>13854.269649999998</v>
      </c>
      <c r="F9" s="29">
        <v>12793.013059999999</v>
      </c>
      <c r="G9" s="29">
        <v>12490.521839999999</v>
      </c>
      <c r="H9" s="29">
        <v>8954.1226800000004</v>
      </c>
      <c r="I9" s="29">
        <v>8176.6675000000005</v>
      </c>
      <c r="J9" s="162">
        <v>5589.6915700000009</v>
      </c>
      <c r="L9" s="28"/>
    </row>
    <row r="10" spans="1:12" ht="12" customHeight="1">
      <c r="A10" s="243" t="s">
        <v>120</v>
      </c>
      <c r="B10" s="29">
        <v>155.71816000000001</v>
      </c>
      <c r="C10" s="29">
        <v>68.225229999999996</v>
      </c>
      <c r="D10" s="29">
        <v>94.256219999999985</v>
      </c>
      <c r="E10" s="29">
        <v>33.613679999999931</v>
      </c>
      <c r="F10" s="29">
        <v>14.628019999999879</v>
      </c>
      <c r="G10" s="29">
        <v>103.62243000000001</v>
      </c>
      <c r="H10" s="29">
        <v>53.116820000000075</v>
      </c>
      <c r="I10" s="29">
        <v>70.376560000000097</v>
      </c>
      <c r="J10" s="162">
        <v>39.597070000000144</v>
      </c>
      <c r="L10" s="28"/>
    </row>
    <row r="11" spans="1:12" ht="12" customHeight="1">
      <c r="A11" s="243" t="s">
        <v>86</v>
      </c>
      <c r="B11" s="29">
        <v>789.61430000000007</v>
      </c>
      <c r="C11" s="29">
        <v>917.31847000000005</v>
      </c>
      <c r="D11" s="29">
        <v>1047.9061300000001</v>
      </c>
      <c r="E11" s="29">
        <v>1183.8904</v>
      </c>
      <c r="F11" s="29">
        <v>1273.8593500000002</v>
      </c>
      <c r="G11" s="29">
        <v>1359.1531599999998</v>
      </c>
      <c r="H11" s="29">
        <v>1451.0583700000002</v>
      </c>
      <c r="I11" s="29">
        <v>1568.56088</v>
      </c>
      <c r="J11" s="162">
        <v>1614.9859799999999</v>
      </c>
      <c r="L11" s="28"/>
    </row>
    <row r="12" spans="1:12" ht="12" customHeight="1">
      <c r="A12" s="243" t="s">
        <v>460</v>
      </c>
      <c r="B12" s="29">
        <v>151.53493000000009</v>
      </c>
      <c r="C12" s="29">
        <v>147.58994000000007</v>
      </c>
      <c r="D12" s="29">
        <v>139.73287999999999</v>
      </c>
      <c r="E12" s="29">
        <v>-743.61165000000005</v>
      </c>
      <c r="F12" s="29">
        <v>-256.36405000000002</v>
      </c>
      <c r="G12" s="29">
        <v>225.51784000000006</v>
      </c>
      <c r="H12" s="29">
        <v>340.16802999999999</v>
      </c>
      <c r="I12" s="29">
        <v>475.47655000000003</v>
      </c>
      <c r="J12" s="162">
        <v>688.95797000000016</v>
      </c>
      <c r="L12" s="28"/>
    </row>
    <row r="13" spans="1:12" ht="12" customHeight="1">
      <c r="A13" s="243" t="s">
        <v>189</v>
      </c>
      <c r="B13" s="29">
        <v>467.39282999999995</v>
      </c>
      <c r="C13" s="29">
        <v>475.68959999999981</v>
      </c>
      <c r="D13" s="29">
        <v>570.16225999999995</v>
      </c>
      <c r="E13" s="29">
        <v>1696.1192499999997</v>
      </c>
      <c r="F13" s="29">
        <v>1106.8764000000001</v>
      </c>
      <c r="G13" s="29">
        <v>2044.0596499999999</v>
      </c>
      <c r="H13" s="29">
        <v>712.13986999999997</v>
      </c>
      <c r="I13" s="29">
        <v>514.03071999999997</v>
      </c>
      <c r="J13" s="162">
        <v>561.11743999999987</v>
      </c>
      <c r="L13" s="28"/>
    </row>
    <row r="14" spans="1:12" ht="12" customHeight="1">
      <c r="A14" s="204" t="s">
        <v>56</v>
      </c>
      <c r="B14" s="192">
        <v>28483.319460000002</v>
      </c>
      <c r="C14" s="192">
        <v>28395.565180000001</v>
      </c>
      <c r="D14" s="192">
        <v>27936.790089999999</v>
      </c>
      <c r="E14" s="192">
        <v>27527.090899999999</v>
      </c>
      <c r="F14" s="192">
        <v>25930.808169999997</v>
      </c>
      <c r="G14" s="192">
        <v>27410.965119999997</v>
      </c>
      <c r="H14" s="192">
        <v>25282.394069999998</v>
      </c>
      <c r="I14" s="192">
        <v>24142.233939999998</v>
      </c>
      <c r="J14" s="229">
        <v>24095.97421</v>
      </c>
      <c r="L14" s="18"/>
    </row>
    <row r="15" spans="1:12" ht="12" customHeight="1">
      <c r="A15" s="242" t="s">
        <v>464</v>
      </c>
      <c r="B15" s="29">
        <v>9499.1362200000003</v>
      </c>
      <c r="C15" s="29">
        <v>9226.7168199999996</v>
      </c>
      <c r="D15" s="29">
        <v>9302.0487900000026</v>
      </c>
      <c r="E15" s="29">
        <v>9786.8860399999994</v>
      </c>
      <c r="F15" s="29">
        <v>9590.9728200000009</v>
      </c>
      <c r="G15" s="29">
        <v>9820.8363599999993</v>
      </c>
      <c r="H15" s="29">
        <v>9740.9394799999991</v>
      </c>
      <c r="I15" s="29">
        <v>9744.6471999999994</v>
      </c>
      <c r="J15" s="162">
        <v>10028.37895</v>
      </c>
      <c r="L15" s="18"/>
    </row>
    <row r="16" spans="1:12" ht="12" customHeight="1">
      <c r="A16" s="242" t="s">
        <v>463</v>
      </c>
      <c r="B16" s="29">
        <v>6585.2800999999999</v>
      </c>
      <c r="C16" s="29">
        <v>6108.1441299999997</v>
      </c>
      <c r="D16" s="29">
        <v>5823.6933899999995</v>
      </c>
      <c r="E16" s="29">
        <v>5676.5009300000002</v>
      </c>
      <c r="F16" s="29">
        <v>5370.2937600000005</v>
      </c>
      <c r="G16" s="29">
        <v>5437.3643599999996</v>
      </c>
      <c r="H16" s="29">
        <v>5174.3564200000001</v>
      </c>
      <c r="I16" s="29">
        <v>4047.3011099999999</v>
      </c>
      <c r="J16" s="162">
        <v>3993.9650000000001</v>
      </c>
      <c r="L16" s="18"/>
    </row>
    <row r="17" spans="1:12" ht="12" customHeight="1">
      <c r="A17" s="242" t="s">
        <v>462</v>
      </c>
      <c r="B17" s="29">
        <v>0</v>
      </c>
      <c r="C17" s="29">
        <v>0</v>
      </c>
      <c r="D17" s="29">
        <v>0</v>
      </c>
      <c r="E17" s="29">
        <v>0</v>
      </c>
      <c r="F17" s="29">
        <v>0</v>
      </c>
      <c r="G17" s="29">
        <v>0</v>
      </c>
      <c r="H17" s="29">
        <v>0</v>
      </c>
      <c r="I17" s="29">
        <v>0</v>
      </c>
      <c r="J17" s="162">
        <v>0</v>
      </c>
      <c r="L17" s="18"/>
    </row>
    <row r="18" spans="1:12" ht="12" customHeight="1">
      <c r="A18" s="242" t="s">
        <v>461</v>
      </c>
      <c r="B18" s="29">
        <v>0</v>
      </c>
      <c r="C18" s="29">
        <v>0</v>
      </c>
      <c r="D18" s="29">
        <v>0</v>
      </c>
      <c r="E18" s="29">
        <v>0</v>
      </c>
      <c r="F18" s="29">
        <v>0</v>
      </c>
      <c r="G18" s="29">
        <v>0</v>
      </c>
      <c r="H18" s="29">
        <v>0</v>
      </c>
      <c r="I18" s="29">
        <v>0</v>
      </c>
      <c r="J18" s="162">
        <v>0</v>
      </c>
      <c r="L18" s="18"/>
    </row>
    <row r="19" spans="1:12" ht="12" customHeight="1">
      <c r="A19" s="242" t="s">
        <v>129</v>
      </c>
      <c r="B19" s="29">
        <v>264.83492999999999</v>
      </c>
      <c r="C19" s="29">
        <v>283.61696000000001</v>
      </c>
      <c r="D19" s="29">
        <v>272.61387000000002</v>
      </c>
      <c r="E19" s="29">
        <v>258.87602000000004</v>
      </c>
      <c r="F19" s="29">
        <v>256.95499000000001</v>
      </c>
      <c r="G19" s="29">
        <v>265.09469000000001</v>
      </c>
      <c r="H19" s="29">
        <v>228.72871000000004</v>
      </c>
      <c r="I19" s="29">
        <v>231.46189000000001</v>
      </c>
      <c r="J19" s="162">
        <v>216.60364999999999</v>
      </c>
      <c r="L19" s="18"/>
    </row>
    <row r="20" spans="1:12" ht="12" customHeight="1">
      <c r="A20" s="242" t="s">
        <v>130</v>
      </c>
      <c r="B20" s="29">
        <v>349.38933000000003</v>
      </c>
      <c r="C20" s="29">
        <v>306.37190000000004</v>
      </c>
      <c r="D20" s="29">
        <v>305.4701</v>
      </c>
      <c r="E20" s="29">
        <v>349.69686000000007</v>
      </c>
      <c r="F20" s="29">
        <v>333.12873999999999</v>
      </c>
      <c r="G20" s="29">
        <v>303.78928999999999</v>
      </c>
      <c r="H20" s="29">
        <v>277.20795000000004</v>
      </c>
      <c r="I20" s="29">
        <v>305.43198000000007</v>
      </c>
      <c r="J20" s="162">
        <v>294.51575000000003</v>
      </c>
      <c r="L20" s="18"/>
    </row>
    <row r="21" spans="1:12" ht="12" customHeight="1">
      <c r="A21" s="242" t="s">
        <v>62</v>
      </c>
      <c r="B21" s="29">
        <v>3153.3610500000004</v>
      </c>
      <c r="C21" s="29">
        <v>3153.3610500000004</v>
      </c>
      <c r="D21" s="29">
        <v>3153.3609700000002</v>
      </c>
      <c r="E21" s="29">
        <v>3153.3609899999997</v>
      </c>
      <c r="F21" s="29">
        <v>3153.3610100000005</v>
      </c>
      <c r="G21" s="29">
        <v>3153.36103</v>
      </c>
      <c r="H21" s="29">
        <v>3153.3610500000004</v>
      </c>
      <c r="I21" s="29">
        <v>3153.3610699999999</v>
      </c>
      <c r="J21" s="162">
        <v>3153.3610899999999</v>
      </c>
      <c r="L21" s="18"/>
    </row>
    <row r="22" spans="1:12" ht="12" customHeight="1">
      <c r="A22" s="242" t="s">
        <v>61</v>
      </c>
      <c r="B22" s="29">
        <v>210.90204000000085</v>
      </c>
      <c r="C22" s="29">
        <v>241.77070000000094</v>
      </c>
      <c r="D22" s="29">
        <v>153.54957999999897</v>
      </c>
      <c r="E22" s="29">
        <v>55.694520000000921</v>
      </c>
      <c r="F22" s="29">
        <v>69.495129999995697</v>
      </c>
      <c r="G22" s="29">
        <v>1947.817790000001</v>
      </c>
      <c r="H22" s="29">
        <v>300.14956000000166</v>
      </c>
      <c r="I22" s="29">
        <v>711.9564500000015</v>
      </c>
      <c r="J22" s="162">
        <v>902.55486000000019</v>
      </c>
      <c r="L22" s="18"/>
    </row>
    <row r="23" spans="1:12" ht="12" customHeight="1">
      <c r="A23" s="204" t="s">
        <v>63</v>
      </c>
      <c r="B23" s="192">
        <v>20062.903670000003</v>
      </c>
      <c r="C23" s="192">
        <v>19319.98156</v>
      </c>
      <c r="D23" s="192">
        <v>19010.736700000001</v>
      </c>
      <c r="E23" s="192">
        <v>19281.015360000001</v>
      </c>
      <c r="F23" s="192">
        <v>18774.206449999998</v>
      </c>
      <c r="G23" s="192">
        <v>20928.26352</v>
      </c>
      <c r="H23" s="192">
        <v>18874.743170000002</v>
      </c>
      <c r="I23" s="192">
        <v>18194.1597</v>
      </c>
      <c r="J23" s="229">
        <v>18589.379300000001</v>
      </c>
      <c r="L23" s="18"/>
    </row>
    <row r="24" spans="1:12" ht="12" customHeight="1">
      <c r="A24" s="245" t="s">
        <v>131</v>
      </c>
      <c r="B24" s="29">
        <v>8000</v>
      </c>
      <c r="C24" s="29">
        <v>8000</v>
      </c>
      <c r="D24" s="29">
        <v>8000</v>
      </c>
      <c r="E24" s="29">
        <v>8000</v>
      </c>
      <c r="F24" s="29">
        <v>8000</v>
      </c>
      <c r="G24" s="29">
        <v>8000</v>
      </c>
      <c r="H24" s="29">
        <v>8000</v>
      </c>
      <c r="I24" s="29">
        <v>8000</v>
      </c>
      <c r="J24" s="162">
        <v>8000</v>
      </c>
      <c r="L24" s="18"/>
    </row>
    <row r="25" spans="1:12" ht="12" customHeight="1">
      <c r="A25" s="245" t="s">
        <v>465</v>
      </c>
      <c r="B25" s="29">
        <v>144.88847999999999</v>
      </c>
      <c r="C25" s="29">
        <v>126.33319</v>
      </c>
      <c r="D25" s="29">
        <v>106.33320999999999</v>
      </c>
      <c r="E25" s="29">
        <v>76.55547</v>
      </c>
      <c r="F25" s="29">
        <v>217.88883000000001</v>
      </c>
      <c r="G25" s="29">
        <v>208.77773000000002</v>
      </c>
      <c r="H25" s="29">
        <v>201.44441</v>
      </c>
      <c r="I25" s="29">
        <v>194.11109000000002</v>
      </c>
      <c r="J25" s="162">
        <v>249.13885999999999</v>
      </c>
      <c r="L25" s="18"/>
    </row>
    <row r="26" spans="1:12" ht="12" customHeight="1">
      <c r="A26" s="245" t="s">
        <v>134</v>
      </c>
      <c r="B26" s="29">
        <v>949.25043000000005</v>
      </c>
      <c r="C26" s="29">
        <v>-1572.0761299999999</v>
      </c>
      <c r="D26" s="29">
        <v>-1572.0761299999999</v>
      </c>
      <c r="E26" s="29">
        <v>-1572.0761299999999</v>
      </c>
      <c r="F26" s="29">
        <v>-1726.0761299999999</v>
      </c>
      <c r="G26" s="29">
        <v>-2923.64167</v>
      </c>
      <c r="H26" s="29">
        <v>-2923.64167</v>
      </c>
      <c r="I26" s="29">
        <v>-2923.64167</v>
      </c>
      <c r="J26" s="162">
        <v>-2998.64167</v>
      </c>
      <c r="L26" s="18"/>
    </row>
    <row r="27" spans="1:12" ht="12" customHeight="1">
      <c r="A27" s="245" t="s">
        <v>135</v>
      </c>
      <c r="B27" s="29">
        <v>-673.72311999999999</v>
      </c>
      <c r="C27" s="29">
        <v>2521.32656</v>
      </c>
      <c r="D27" s="29">
        <v>2391.7963100000002</v>
      </c>
      <c r="E27" s="29">
        <v>1741.5962</v>
      </c>
      <c r="F27" s="29">
        <v>664.78901999999994</v>
      </c>
      <c r="G27" s="29">
        <v>1197.5655400000001</v>
      </c>
      <c r="H27" s="29">
        <v>1129.84816</v>
      </c>
      <c r="I27" s="29">
        <v>677.60482000000013</v>
      </c>
      <c r="J27" s="162">
        <v>256.09771999999998</v>
      </c>
      <c r="L27" s="18"/>
    </row>
    <row r="28" spans="1:12" ht="12" customHeight="1">
      <c r="A28" s="204" t="s">
        <v>136</v>
      </c>
      <c r="B28" s="192">
        <v>8420.4157899999991</v>
      </c>
      <c r="C28" s="192">
        <v>9075.5836199999994</v>
      </c>
      <c r="D28" s="192">
        <v>8926.0533899999991</v>
      </c>
      <c r="E28" s="192">
        <v>8246.0755399999998</v>
      </c>
      <c r="F28" s="192">
        <v>7156.6017200000006</v>
      </c>
      <c r="G28" s="192">
        <v>6482.7016000000003</v>
      </c>
      <c r="H28" s="192">
        <v>6407.6509000000005</v>
      </c>
      <c r="I28" s="192">
        <v>5948.0742400000008</v>
      </c>
      <c r="J28" s="229">
        <v>5506.5949099999989</v>
      </c>
      <c r="L28" s="18"/>
    </row>
    <row r="29" spans="1:12" ht="12" customHeight="1">
      <c r="A29" s="204" t="s">
        <v>66</v>
      </c>
      <c r="B29" s="192">
        <v>28483.319460000002</v>
      </c>
      <c r="C29" s="192">
        <v>28395.565179999998</v>
      </c>
      <c r="D29" s="192">
        <v>27936.790090000002</v>
      </c>
      <c r="E29" s="192">
        <v>27527.090900000003</v>
      </c>
      <c r="F29" s="192">
        <v>25930.808169999997</v>
      </c>
      <c r="G29" s="192">
        <v>27410.965120000001</v>
      </c>
      <c r="H29" s="192">
        <v>25282.394070000002</v>
      </c>
      <c r="I29" s="192">
        <v>24142.233940000002</v>
      </c>
      <c r="J29" s="229">
        <v>24095.97421</v>
      </c>
      <c r="L29" s="18"/>
    </row>
    <row r="30" spans="1:12" ht="12.95" customHeight="1">
      <c r="A30" s="79"/>
      <c r="B30" s="80"/>
      <c r="C30" s="80"/>
      <c r="D30" s="80"/>
      <c r="E30" s="80"/>
      <c r="F30" s="80"/>
      <c r="G30" s="80"/>
      <c r="H30" s="80"/>
      <c r="I30" s="80"/>
      <c r="J30" s="80"/>
      <c r="L30" s="18"/>
    </row>
    <row r="31" spans="1:12" s="36" customFormat="1" ht="12.95" customHeight="1">
      <c r="A31" s="16"/>
      <c r="B31" s="16"/>
      <c r="C31" s="16"/>
      <c r="D31" s="16"/>
      <c r="E31" s="16"/>
      <c r="F31" s="16"/>
      <c r="G31" s="16"/>
      <c r="H31" s="16"/>
      <c r="I31" s="16"/>
      <c r="J31" s="16"/>
      <c r="K31" s="17"/>
    </row>
    <row r="32" spans="1:12" ht="18.75">
      <c r="A32" s="23" t="s">
        <v>67</v>
      </c>
      <c r="B32" s="20"/>
      <c r="C32" s="20"/>
      <c r="D32" s="20"/>
      <c r="E32" s="20"/>
      <c r="F32" s="18"/>
    </row>
    <row r="33" spans="1:6" ht="12" customHeight="1">
      <c r="B33" s="17"/>
      <c r="C33" s="17"/>
    </row>
    <row r="34" spans="1:6" ht="12" customHeight="1">
      <c r="A34" s="581" t="s">
        <v>50</v>
      </c>
      <c r="B34" s="202">
        <v>46022</v>
      </c>
      <c r="C34" s="202">
        <v>45657</v>
      </c>
      <c r="D34" s="202">
        <v>45291</v>
      </c>
      <c r="E34" s="202">
        <v>44926</v>
      </c>
      <c r="F34" s="203">
        <v>44561</v>
      </c>
    </row>
    <row r="35" spans="1:6" ht="12" customHeight="1">
      <c r="A35" s="578" t="s">
        <v>51</v>
      </c>
      <c r="B35" s="29">
        <v>9348.6953200000007</v>
      </c>
      <c r="C35" s="29">
        <v>11188.090200000001</v>
      </c>
      <c r="D35" s="29">
        <v>14021.758519999999</v>
      </c>
      <c r="E35" s="29">
        <v>13086.479000000001</v>
      </c>
      <c r="F35" s="304">
        <v>9358.6043399999999</v>
      </c>
    </row>
    <row r="36" spans="1:6" ht="12" customHeight="1">
      <c r="A36" s="578" t="s">
        <v>68</v>
      </c>
      <c r="B36" s="29">
        <v>17438.046620000001</v>
      </c>
      <c r="C36" s="29">
        <v>12490.521839999999</v>
      </c>
      <c r="D36" s="29">
        <v>5651.6274900000008</v>
      </c>
      <c r="E36" s="29">
        <v>1083.6643399999998</v>
      </c>
      <c r="F36" s="304">
        <v>155.48080000000002</v>
      </c>
    </row>
    <row r="37" spans="1:6" ht="12" customHeight="1">
      <c r="A37" s="578" t="s">
        <v>120</v>
      </c>
      <c r="B37" s="29">
        <v>68.225229999999996</v>
      </c>
      <c r="C37" s="29">
        <v>103.62243000000001</v>
      </c>
      <c r="D37" s="29">
        <v>28335.054909999999</v>
      </c>
      <c r="E37" s="29">
        <v>10844.374250000001</v>
      </c>
      <c r="F37" s="304">
        <v>3665.7508000000003</v>
      </c>
    </row>
    <row r="38" spans="1:6" ht="12" customHeight="1">
      <c r="A38" s="578" t="s">
        <v>86</v>
      </c>
      <c r="B38" s="29">
        <v>917.31847000000005</v>
      </c>
      <c r="C38" s="29">
        <v>1359.1531599999998</v>
      </c>
      <c r="D38" s="29">
        <v>1712.83799</v>
      </c>
      <c r="E38" s="29">
        <v>1267.84925</v>
      </c>
      <c r="F38" s="304">
        <v>965.82728000000009</v>
      </c>
    </row>
    <row r="39" spans="1:6" ht="12" customHeight="1">
      <c r="A39" s="578" t="s">
        <v>460</v>
      </c>
      <c r="B39" s="29">
        <v>593.15910999999994</v>
      </c>
      <c r="C39" s="29">
        <v>225.51784000000006</v>
      </c>
      <c r="D39" s="29">
        <v>2582.3969000000002</v>
      </c>
      <c r="E39" s="29">
        <v>1575.9990699999998</v>
      </c>
      <c r="F39" s="304">
        <v>397.95403999999996</v>
      </c>
    </row>
    <row r="40" spans="1:6" ht="12" customHeight="1">
      <c r="A40" s="578" t="s">
        <v>189</v>
      </c>
      <c r="B40" s="29">
        <v>30.120430000000006</v>
      </c>
      <c r="C40" s="29">
        <v>2044.0596499999999</v>
      </c>
      <c r="D40" s="29">
        <v>3265.4755500000001</v>
      </c>
      <c r="E40" s="29">
        <v>2033.9320900000002</v>
      </c>
      <c r="F40" s="304">
        <v>315.27598</v>
      </c>
    </row>
    <row r="41" spans="1:6" ht="12" customHeight="1">
      <c r="A41" s="329" t="s">
        <v>56</v>
      </c>
      <c r="B41" s="320">
        <v>28395.565179999998</v>
      </c>
      <c r="C41" s="320">
        <v>27410.965119999997</v>
      </c>
      <c r="D41" s="320">
        <v>55569.151360000003</v>
      </c>
      <c r="E41" s="320">
        <v>29892.298000000003</v>
      </c>
      <c r="F41" s="330">
        <v>14858.893239999999</v>
      </c>
    </row>
    <row r="42" spans="1:6" ht="12" customHeight="1">
      <c r="A42" s="579" t="s">
        <v>464</v>
      </c>
      <c r="B42" s="29">
        <v>9226.7168199999996</v>
      </c>
      <c r="C42" s="29">
        <v>9820.8363599999993</v>
      </c>
      <c r="D42" s="29">
        <v>17207.51108</v>
      </c>
      <c r="E42" s="29">
        <v>11735.037920000001</v>
      </c>
      <c r="F42" s="304">
        <v>4248.4383599999992</v>
      </c>
    </row>
    <row r="43" spans="1:6" ht="12" customHeight="1">
      <c r="A43" s="579" t="s">
        <v>463</v>
      </c>
      <c r="B43" s="29">
        <v>6108.1441299999997</v>
      </c>
      <c r="C43" s="29">
        <v>5437.3643599999996</v>
      </c>
      <c r="D43" s="29">
        <v>3997.1081900000004</v>
      </c>
      <c r="E43" s="29">
        <v>2327.3853799999997</v>
      </c>
      <c r="F43" s="304">
        <v>529.37277000000006</v>
      </c>
    </row>
    <row r="44" spans="1:6" ht="12" customHeight="1">
      <c r="A44" s="579" t="s">
        <v>462</v>
      </c>
      <c r="B44" s="29">
        <v>0</v>
      </c>
      <c r="C44" s="29">
        <v>0</v>
      </c>
      <c r="D44" s="29">
        <v>278.57909000000001</v>
      </c>
      <c r="E44" s="29">
        <v>202.49985000000001</v>
      </c>
      <c r="F44" s="304">
        <v>35.623150000000003</v>
      </c>
    </row>
    <row r="45" spans="1:6" ht="12" customHeight="1">
      <c r="A45" s="579" t="s">
        <v>461</v>
      </c>
      <c r="B45" s="29">
        <v>0</v>
      </c>
      <c r="C45" s="29">
        <v>0</v>
      </c>
      <c r="D45" s="29">
        <v>18424.872080000001</v>
      </c>
      <c r="E45" s="29">
        <v>2797.8558900000003</v>
      </c>
      <c r="F45" s="304">
        <v>486.04213000000004</v>
      </c>
    </row>
    <row r="46" spans="1:6" ht="12" customHeight="1">
      <c r="A46" s="579" t="s">
        <v>129</v>
      </c>
      <c r="B46" s="29">
        <v>283.61696000000001</v>
      </c>
      <c r="C46" s="29">
        <v>265.09469000000001</v>
      </c>
      <c r="D46" s="29">
        <v>226.52740000000003</v>
      </c>
      <c r="E46" s="29">
        <v>150.31283999999999</v>
      </c>
      <c r="F46" s="304">
        <v>103.85500999999999</v>
      </c>
    </row>
    <row r="47" spans="1:6" ht="12" customHeight="1">
      <c r="A47" s="579" t="s">
        <v>130</v>
      </c>
      <c r="B47" s="29">
        <v>306.37190000000004</v>
      </c>
      <c r="C47" s="29">
        <v>303.78928999999999</v>
      </c>
      <c r="D47" s="29">
        <v>233.30283</v>
      </c>
      <c r="E47" s="29">
        <v>170.92468</v>
      </c>
      <c r="F47" s="304">
        <v>111.91847</v>
      </c>
    </row>
    <row r="48" spans="1:6" ht="12" customHeight="1">
      <c r="A48" s="578" t="s">
        <v>62</v>
      </c>
      <c r="B48" s="29">
        <v>3153.3610500000004</v>
      </c>
      <c r="C48" s="29">
        <v>3153.36103</v>
      </c>
      <c r="D48" s="29">
        <v>2133.0277700000001</v>
      </c>
      <c r="E48" s="29">
        <v>766.64587000000006</v>
      </c>
      <c r="F48" s="304">
        <v>0</v>
      </c>
    </row>
    <row r="49" spans="1:6" ht="12" customHeight="1">
      <c r="A49" s="578" t="s">
        <v>61</v>
      </c>
      <c r="B49" s="29">
        <v>241.77070000000094</v>
      </c>
      <c r="C49" s="29">
        <v>1947.817790000001</v>
      </c>
      <c r="D49" s="29">
        <v>7821.4201700000049</v>
      </c>
      <c r="E49" s="29">
        <v>6663.6746200000016</v>
      </c>
      <c r="F49" s="304">
        <v>2696.2849700000006</v>
      </c>
    </row>
    <row r="50" spans="1:6" ht="12" customHeight="1">
      <c r="A50" s="329" t="s">
        <v>63</v>
      </c>
      <c r="B50" s="320">
        <v>19319.98156</v>
      </c>
      <c r="C50" s="320">
        <v>20928.26352</v>
      </c>
      <c r="D50" s="320">
        <v>50322.348610000001</v>
      </c>
      <c r="E50" s="320">
        <v>24814.337050000002</v>
      </c>
      <c r="F50" s="330">
        <v>8211.5348599999998</v>
      </c>
    </row>
    <row r="51" spans="1:6" ht="12" customHeight="1">
      <c r="A51" s="579" t="s">
        <v>131</v>
      </c>
      <c r="B51" s="32">
        <v>8000</v>
      </c>
      <c r="C51" s="32">
        <v>8000</v>
      </c>
      <c r="D51" s="32">
        <v>8000</v>
      </c>
      <c r="E51" s="32">
        <v>8000</v>
      </c>
      <c r="F51" s="304">
        <v>8000</v>
      </c>
    </row>
    <row r="52" spans="1:6" ht="12" customHeight="1">
      <c r="A52" s="579" t="s">
        <v>465</v>
      </c>
      <c r="B52" s="32">
        <v>126.33319</v>
      </c>
      <c r="C52" s="32">
        <v>208.77773000000002</v>
      </c>
      <c r="D52" s="32">
        <v>245.44441999999998</v>
      </c>
      <c r="E52" s="32">
        <v>144.64992999999998</v>
      </c>
      <c r="F52" s="304">
        <v>20.833300000000001</v>
      </c>
    </row>
    <row r="53" spans="1:6" ht="12" customHeight="1">
      <c r="A53" s="579" t="s">
        <v>134</v>
      </c>
      <c r="B53" s="32">
        <v>-1572.0761299999999</v>
      </c>
      <c r="C53" s="32">
        <v>-2923.64167</v>
      </c>
      <c r="D53" s="32">
        <v>-3303.3319799999995</v>
      </c>
      <c r="E53" s="32">
        <v>-1373.4749199999999</v>
      </c>
      <c r="F53" s="304">
        <v>-550.50878</v>
      </c>
    </row>
    <row r="54" spans="1:6" ht="12" customHeight="1">
      <c r="A54" s="579" t="s">
        <v>135</v>
      </c>
      <c r="B54" s="32">
        <v>2521.32656</v>
      </c>
      <c r="C54" s="32">
        <v>1197.5655400000001</v>
      </c>
      <c r="D54" s="32">
        <v>304.69031000000001</v>
      </c>
      <c r="E54" s="32">
        <v>-1693.21406</v>
      </c>
      <c r="F54" s="304">
        <v>-822.96614</v>
      </c>
    </row>
    <row r="55" spans="1:6" ht="12" customHeight="1">
      <c r="A55" s="329" t="s">
        <v>136</v>
      </c>
      <c r="B55" s="320">
        <v>9075.5836199999994</v>
      </c>
      <c r="C55" s="320">
        <v>6482.7016000000003</v>
      </c>
      <c r="D55" s="320">
        <v>5246.8027500000007</v>
      </c>
      <c r="E55" s="320">
        <v>5077.9609499999997</v>
      </c>
      <c r="F55" s="330">
        <v>6647.3583799999997</v>
      </c>
    </row>
    <row r="56" spans="1:6" ht="12" customHeight="1">
      <c r="A56" s="580" t="s">
        <v>66</v>
      </c>
      <c r="B56" s="320">
        <v>28395.565179999998</v>
      </c>
      <c r="C56" s="320">
        <v>27410.965120000001</v>
      </c>
      <c r="D56" s="320">
        <v>55569.151360000003</v>
      </c>
      <c r="E56" s="320">
        <v>29892.298000000003</v>
      </c>
      <c r="F56" s="330">
        <v>14858.893239999999</v>
      </c>
    </row>
    <row r="57" spans="1:6" ht="12" customHeight="1">
      <c r="A57" s="82"/>
      <c r="B57" s="82"/>
      <c r="C57" s="82"/>
      <c r="D57" s="82"/>
      <c r="E57" s="82"/>
      <c r="F57" s="82"/>
    </row>
  </sheetData>
  <conditionalFormatting sqref="B41:F41">
    <cfRule type="cellIs" priority="5" stopIfTrue="1" operator="greaterThan">
      <formula>10</formula>
    </cfRule>
  </conditionalFormatting>
  <conditionalFormatting sqref="B50:F50">
    <cfRule type="cellIs" priority="2" stopIfTrue="1" operator="greaterThan">
      <formula>10</formula>
    </cfRule>
  </conditionalFormatting>
  <conditionalFormatting sqref="B55:F56">
    <cfRule type="cellIs" priority="1" stopIfTrue="1" operator="greaterThan">
      <formula>10</formula>
    </cfRule>
  </conditionalFormatting>
  <conditionalFormatting sqref="B14:J14">
    <cfRule type="cellIs" priority="9" stopIfTrue="1" operator="greaterThan">
      <formula>10</formula>
    </cfRule>
  </conditionalFormatting>
  <conditionalFormatting sqref="B23:J23">
    <cfRule type="cellIs" priority="8" stopIfTrue="1" operator="greaterThan">
      <formula>10</formula>
    </cfRule>
  </conditionalFormatting>
  <conditionalFormatting sqref="B28:J30">
    <cfRule type="cellIs" priority="20" stopIfTrue="1" operator="greaterThan">
      <formula>10</formula>
    </cfRule>
  </conditionalFormatting>
  <hyperlinks>
    <hyperlink ref="J5" location="Cont!A1" display="back" xr:uid="{37DB35E5-B0DA-4675-BF5B-3698B4C3270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43955-D1CA-40AA-8FAB-E4D0F6457FE1}">
  <sheetPr codeName="Sheet21">
    <tabColor rgb="FF0070C0"/>
    <pageSetUpPr fitToPage="1"/>
  </sheetPr>
  <dimension ref="A1:M32"/>
  <sheetViews>
    <sheetView zoomScaleNormal="100" workbookViewId="0"/>
  </sheetViews>
  <sheetFormatPr defaultColWidth="10" defaultRowHeight="12" customHeight="1"/>
  <cols>
    <col min="1" max="1" width="52.6640625" style="61" customWidth="1"/>
    <col min="2" max="3" width="13.6640625" style="61" customWidth="1"/>
    <col min="4" max="8" width="13.6640625" style="43" customWidth="1"/>
    <col min="9" max="10" width="13.6640625" style="61" customWidth="1"/>
    <col min="11" max="12" width="11" style="17" bestFit="1" customWidth="1"/>
    <col min="13" max="16384" width="10" style="18"/>
  </cols>
  <sheetData>
    <row r="1" spans="1:13" s="11" customFormat="1" ht="17.25" customHeight="1">
      <c r="A1" s="8" t="s">
        <v>187</v>
      </c>
      <c r="B1" s="9"/>
      <c r="C1" s="9"/>
      <c r="D1" s="10"/>
      <c r="E1" s="10"/>
      <c r="F1" s="10"/>
      <c r="G1" s="10"/>
      <c r="H1" s="10"/>
      <c r="I1" s="10"/>
      <c r="J1" s="10"/>
    </row>
    <row r="2" spans="1:13" s="12" customFormat="1" ht="17.25" customHeight="1">
      <c r="A2" s="136">
        <f>Cont!A2</f>
        <v>46112</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7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534</v>
      </c>
      <c r="C7" s="174" t="s">
        <v>535</v>
      </c>
      <c r="D7" s="174" t="s">
        <v>536</v>
      </c>
      <c r="E7" s="174" t="s">
        <v>537</v>
      </c>
      <c r="F7" s="174" t="s">
        <v>538</v>
      </c>
      <c r="G7" s="174" t="s">
        <v>477</v>
      </c>
      <c r="H7" s="174" t="s">
        <v>478</v>
      </c>
      <c r="I7" s="174" t="s">
        <v>479</v>
      </c>
      <c r="J7" s="175" t="s">
        <v>480</v>
      </c>
      <c r="K7" s="16"/>
      <c r="M7" s="18"/>
    </row>
    <row r="8" spans="1:13" s="30" customFormat="1" ht="12" customHeight="1">
      <c r="A8" s="207" t="s">
        <v>71</v>
      </c>
      <c r="B8" s="158">
        <v>-0.30805813567411405</v>
      </c>
      <c r="C8" s="158">
        <v>5.7563764863404504E-2</v>
      </c>
      <c r="D8" s="158">
        <v>0.30290949370364412</v>
      </c>
      <c r="E8" s="158">
        <v>0.55928312296533822</v>
      </c>
      <c r="F8" s="158">
        <v>0.38992549950857752</v>
      </c>
      <c r="G8" s="158">
        <v>4.2026704855433555E-2</v>
      </c>
      <c r="H8" s="158">
        <v>0.29281540978014992</v>
      </c>
      <c r="I8" s="158">
        <v>0.29438273212805971</v>
      </c>
      <c r="J8" s="247">
        <v>0.19052413244429386</v>
      </c>
      <c r="K8" s="16"/>
      <c r="M8" s="18"/>
    </row>
    <row r="9" spans="1:13" s="30" customFormat="1" ht="12" customHeight="1">
      <c r="A9" s="207" t="s">
        <v>162</v>
      </c>
      <c r="B9" s="158">
        <v>-0.30805813567411405</v>
      </c>
      <c r="C9" s="158">
        <v>5.7563764863404504E-2</v>
      </c>
      <c r="D9" s="158">
        <v>0.30290949370364412</v>
      </c>
      <c r="E9" s="158">
        <v>0.55928312296533822</v>
      </c>
      <c r="F9" s="158">
        <v>0.38992549950857752</v>
      </c>
      <c r="G9" s="158">
        <v>4.2026704855433555E-2</v>
      </c>
      <c r="H9" s="158">
        <v>0.29281540978014992</v>
      </c>
      <c r="I9" s="158">
        <v>0.29438273212805971</v>
      </c>
      <c r="J9" s="247">
        <v>0.19052413244429386</v>
      </c>
      <c r="K9" s="16"/>
      <c r="M9" s="18"/>
    </row>
    <row r="10" spans="1:13" s="30" customFormat="1" ht="12" customHeight="1">
      <c r="A10" s="207" t="s">
        <v>72</v>
      </c>
      <c r="B10" s="158">
        <v>-9.4758977678856243E-2</v>
      </c>
      <c r="C10" s="158">
        <v>1.8395147780228788E-2</v>
      </c>
      <c r="D10" s="158">
        <v>9.3783572068060581E-2</v>
      </c>
      <c r="E10" s="158">
        <v>0.16114470620552954</v>
      </c>
      <c r="F10" s="158">
        <v>9.9702575148491096E-2</v>
      </c>
      <c r="G10" s="158">
        <v>1.0280973700056113E-2</v>
      </c>
      <c r="H10" s="158">
        <v>7.3201293882636548E-2</v>
      </c>
      <c r="I10" s="158">
        <v>6.990427151676859E-2</v>
      </c>
      <c r="J10" s="247">
        <v>2.571742334354046E-2</v>
      </c>
      <c r="K10" s="16"/>
      <c r="M10" s="18"/>
    </row>
    <row r="11" spans="1:13" s="33" customFormat="1" ht="12" customHeight="1">
      <c r="A11" s="255" t="s">
        <v>190</v>
      </c>
      <c r="B11" s="121">
        <v>0.82220336424298146</v>
      </c>
      <c r="C11" s="121">
        <v>0.70933596962119982</v>
      </c>
      <c r="D11" s="121">
        <v>0.68085445184597959</v>
      </c>
      <c r="E11" s="121">
        <v>0.63030600992442931</v>
      </c>
      <c r="F11" s="121">
        <v>0.69090704696327998</v>
      </c>
      <c r="G11" s="121">
        <v>0.68693398648696646</v>
      </c>
      <c r="H11" s="121">
        <v>0.66644860001461093</v>
      </c>
      <c r="I11" s="121">
        <v>0.63022690986174523</v>
      </c>
      <c r="J11" s="239">
        <v>0.67333612291034006</v>
      </c>
      <c r="K11" s="16"/>
      <c r="M11" s="18"/>
    </row>
    <row r="12" spans="1:13" s="33" customFormat="1" ht="12" customHeight="1">
      <c r="A12" s="200" t="s">
        <v>188</v>
      </c>
      <c r="B12" s="121">
        <v>0.24523173080616872</v>
      </c>
      <c r="C12" s="121">
        <v>0.29407403669290288</v>
      </c>
      <c r="D12" s="121">
        <v>0.26239011200097917</v>
      </c>
      <c r="E12" s="121">
        <v>0.26633702547140076</v>
      </c>
      <c r="F12" s="121">
        <v>0.24626261080976752</v>
      </c>
      <c r="G12" s="121">
        <v>0.32008913172336029</v>
      </c>
      <c r="H12" s="121">
        <v>0.28952521843687368</v>
      </c>
      <c r="I12" s="121">
        <v>0.32134838235877738</v>
      </c>
      <c r="J12" s="239">
        <v>0.31326149113897495</v>
      </c>
      <c r="K12" s="16"/>
      <c r="M12" s="18"/>
    </row>
    <row r="13" spans="1:13" s="33" customFormat="1" ht="12" customHeight="1">
      <c r="A13" s="210" t="s">
        <v>152</v>
      </c>
      <c r="B13" s="138">
        <v>237.05799999999999</v>
      </c>
      <c r="C13" s="138">
        <v>231.15700000000001</v>
      </c>
      <c r="D13" s="138">
        <v>226.774</v>
      </c>
      <c r="E13" s="138">
        <v>176.327</v>
      </c>
      <c r="F13" s="138">
        <v>174.11500000000001</v>
      </c>
      <c r="G13" s="138">
        <v>170.26300000000001</v>
      </c>
      <c r="H13" s="138">
        <v>168.773</v>
      </c>
      <c r="I13" s="138">
        <v>168.02</v>
      </c>
      <c r="J13" s="248">
        <v>164.41399999999999</v>
      </c>
      <c r="K13" s="16"/>
      <c r="M13" s="18"/>
    </row>
    <row r="14" spans="1:13" s="33" customFormat="1" ht="12.75" customHeight="1">
      <c r="A14" s="249" t="s">
        <v>77</v>
      </c>
      <c r="B14" s="250">
        <v>55.300000000000004</v>
      </c>
      <c r="C14" s="250">
        <v>55.9</v>
      </c>
      <c r="D14" s="250">
        <v>51.95</v>
      </c>
      <c r="E14" s="250">
        <v>53.65</v>
      </c>
      <c r="F14" s="250">
        <v>54.2</v>
      </c>
      <c r="G14" s="250">
        <v>55.725000000000001</v>
      </c>
      <c r="H14" s="250">
        <v>55.325000000000003</v>
      </c>
      <c r="I14" s="250">
        <v>56.075000000000003</v>
      </c>
      <c r="J14" s="251">
        <v>53.625</v>
      </c>
      <c r="K14" s="16"/>
      <c r="M14" s="18"/>
    </row>
    <row r="15" spans="1:13" s="36" customFormat="1" ht="12.95" customHeight="1">
      <c r="A15" s="86"/>
      <c r="B15" s="86"/>
      <c r="C15" s="86"/>
      <c r="D15" s="86"/>
      <c r="E15" s="86"/>
      <c r="F15" s="86"/>
      <c r="G15" s="86"/>
      <c r="H15" s="86"/>
      <c r="I15" s="86"/>
      <c r="J15" s="86"/>
      <c r="K15" s="16"/>
    </row>
    <row r="16" spans="1:13" ht="12" customHeight="1">
      <c r="A16" s="87"/>
      <c r="B16" s="88"/>
      <c r="C16" s="88"/>
      <c r="D16" s="88"/>
      <c r="E16" s="88"/>
      <c r="F16" s="88"/>
      <c r="G16" s="88"/>
    </row>
    <row r="17" spans="1:8" ht="18.75">
      <c r="A17" s="23" t="s">
        <v>70</v>
      </c>
      <c r="B17" s="50"/>
      <c r="C17" s="50"/>
      <c r="D17" s="50"/>
      <c r="E17" s="50"/>
      <c r="F17" s="61"/>
      <c r="G17" s="61"/>
    </row>
    <row r="18" spans="1:8" ht="12" customHeight="1">
      <c r="A18" s="50"/>
      <c r="B18" s="50"/>
      <c r="C18" s="50"/>
      <c r="D18" s="50"/>
      <c r="E18" s="50"/>
      <c r="F18" s="61"/>
      <c r="G18" s="61"/>
    </row>
    <row r="19" spans="1:8" ht="12" customHeight="1">
      <c r="A19" s="173" t="s">
        <v>153</v>
      </c>
      <c r="B19" s="191">
        <v>2025</v>
      </c>
      <c r="C19" s="191">
        <v>2024</v>
      </c>
      <c r="D19" s="191">
        <v>2023</v>
      </c>
      <c r="E19" s="191">
        <v>2022</v>
      </c>
      <c r="F19" s="175">
        <v>2021</v>
      </c>
      <c r="G19" s="62"/>
      <c r="H19" s="135"/>
    </row>
    <row r="20" spans="1:8" ht="12" customHeight="1">
      <c r="A20" s="268" t="s">
        <v>71</v>
      </c>
      <c r="B20" s="273">
        <v>0.35208190798165157</v>
      </c>
      <c r="C20" s="273">
        <v>0.20419712619826091</v>
      </c>
      <c r="D20" s="273">
        <v>5.9021265542377493E-2</v>
      </c>
      <c r="E20" s="273">
        <v>-0.28881329579959503</v>
      </c>
      <c r="F20" s="274">
        <v>-0.11675887355711027</v>
      </c>
      <c r="G20" s="63"/>
      <c r="H20" s="61"/>
    </row>
    <row r="21" spans="1:8" ht="12" customHeight="1">
      <c r="A21" s="207" t="s">
        <v>193</v>
      </c>
      <c r="B21" s="226">
        <v>0.31895056696591523</v>
      </c>
      <c r="C21" s="226">
        <v>0.20522709691912522</v>
      </c>
      <c r="D21" s="226">
        <v>5.9021265542377493E-2</v>
      </c>
      <c r="E21" s="226">
        <v>-0.28881329579959503</v>
      </c>
      <c r="F21" s="219">
        <v>-0.11659286625289668</v>
      </c>
      <c r="G21" s="63"/>
      <c r="H21" s="61"/>
    </row>
    <row r="22" spans="1:8" ht="12" customHeight="1">
      <c r="A22" s="207" t="s">
        <v>72</v>
      </c>
      <c r="B22" s="226">
        <v>6.005681109633388E-2</v>
      </c>
      <c r="C22" s="226">
        <v>2.8863915617391048E-2</v>
      </c>
      <c r="D22" s="226">
        <v>7.1304737348067823E-3</v>
      </c>
      <c r="E22" s="226">
        <v>-7.5672357006959526E-2</v>
      </c>
      <c r="F22" s="219">
        <v>-7.3343135445127189E-2</v>
      </c>
      <c r="G22" s="63"/>
      <c r="H22" s="61"/>
    </row>
    <row r="23" spans="1:8" ht="12" customHeight="1">
      <c r="A23" s="255" t="s">
        <v>190</v>
      </c>
      <c r="B23" s="226">
        <v>0.67801187774431315</v>
      </c>
      <c r="C23" s="226">
        <v>0.66477600216604948</v>
      </c>
      <c r="D23" s="226">
        <v>0.66787052239502975</v>
      </c>
      <c r="E23" s="226">
        <v>0.73901799807001278</v>
      </c>
      <c r="F23" s="219">
        <v>0.48667691388886797</v>
      </c>
      <c r="G23" s="64"/>
      <c r="H23" s="61"/>
    </row>
    <row r="24" spans="1:8" ht="12" customHeight="1">
      <c r="A24" s="200" t="s">
        <v>188</v>
      </c>
      <c r="B24" s="226">
        <v>0.25711869780666252</v>
      </c>
      <c r="C24" s="226">
        <v>0.3109826819918956</v>
      </c>
      <c r="D24" s="226">
        <v>0.32182799102315235</v>
      </c>
      <c r="E24" s="226">
        <v>0.46026731432983214</v>
      </c>
      <c r="F24" s="219">
        <v>0.87661260781359074</v>
      </c>
      <c r="G24" s="64"/>
      <c r="H24" s="61"/>
    </row>
    <row r="25" spans="1:8" ht="12" customHeight="1">
      <c r="A25" s="210" t="s">
        <v>152</v>
      </c>
      <c r="B25" s="132">
        <v>231.15700000000001</v>
      </c>
      <c r="C25" s="132">
        <v>170.26300000000001</v>
      </c>
      <c r="D25" s="132">
        <v>160.83199999999999</v>
      </c>
      <c r="E25" s="132">
        <v>149.56899999999999</v>
      </c>
      <c r="F25" s="221">
        <v>143.05799999999999</v>
      </c>
      <c r="G25" s="64"/>
      <c r="H25" s="61"/>
    </row>
    <row r="26" spans="1:8" ht="12" customHeight="1">
      <c r="A26" s="249" t="s">
        <v>77</v>
      </c>
      <c r="B26" s="228">
        <v>55.9</v>
      </c>
      <c r="C26" s="228">
        <v>55.725000000000001</v>
      </c>
      <c r="D26" s="228">
        <v>50.825000000000003</v>
      </c>
      <c r="E26" s="228">
        <v>37.980000000000004</v>
      </c>
      <c r="F26" s="222">
        <v>27.799999999999997</v>
      </c>
      <c r="G26" s="64"/>
      <c r="H26" s="61"/>
    </row>
    <row r="27" spans="1:8" ht="12" customHeight="1">
      <c r="A27" s="86"/>
      <c r="B27" s="86"/>
      <c r="C27" s="86"/>
      <c r="D27" s="86"/>
      <c r="E27" s="86"/>
      <c r="F27" s="86"/>
      <c r="G27" s="86"/>
      <c r="H27" s="61"/>
    </row>
    <row r="28" spans="1:8" ht="12" customHeight="1">
      <c r="H28" s="61"/>
    </row>
    <row r="29" spans="1:8" ht="12" customHeight="1">
      <c r="H29" s="61"/>
    </row>
    <row r="30" spans="1:8" ht="12" customHeight="1">
      <c r="H30" s="61"/>
    </row>
    <row r="31" spans="1:8" ht="12" customHeight="1">
      <c r="H31" s="61"/>
    </row>
    <row r="32" spans="1:8" ht="12" customHeight="1">
      <c r="H32" s="61"/>
    </row>
  </sheetData>
  <hyperlinks>
    <hyperlink ref="J5" location="Cont!A1" display="back" xr:uid="{C0AAC95E-064B-4F63-8EF7-F3D1581E20D9}"/>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4462E-F284-4300-A400-A2C0E19ACA03}">
  <sheetPr codeName="Sheet29">
    <tabColor rgb="FF0070C0"/>
    <pageSetUpPr fitToPage="1"/>
  </sheetPr>
  <dimension ref="A1:J28"/>
  <sheetViews>
    <sheetView showGridLines="0" zoomScaleNormal="100" workbookViewId="0"/>
  </sheetViews>
  <sheetFormatPr defaultRowHeight="11.25"/>
  <cols>
    <col min="1" max="1" width="28.6640625" customWidth="1"/>
    <col min="2" max="3" width="42.6640625" customWidth="1"/>
    <col min="4" max="4" width="60.6640625" style="107" customWidth="1"/>
    <col min="5" max="5" width="12.1640625" customWidth="1"/>
  </cols>
  <sheetData>
    <row r="1" spans="1:10" ht="18.75">
      <c r="A1" s="8" t="s">
        <v>0</v>
      </c>
      <c r="B1" s="66"/>
      <c r="C1" s="66"/>
      <c r="D1" s="339"/>
      <c r="E1" s="8"/>
      <c r="F1" s="66"/>
    </row>
    <row r="2" spans="1:10" ht="15.75">
      <c r="A2" s="136">
        <f>Cont!A2</f>
        <v>46112</v>
      </c>
      <c r="B2" s="14"/>
      <c r="C2" s="14"/>
      <c r="D2" s="340"/>
      <c r="E2" s="13"/>
      <c r="F2" s="14"/>
    </row>
    <row r="3" spans="1:10" s="18" customFormat="1" ht="6" customHeight="1">
      <c r="A3" s="1"/>
      <c r="B3" s="1"/>
      <c r="C3" s="1"/>
      <c r="D3" s="341"/>
      <c r="E3" s="13"/>
      <c r="F3"/>
      <c r="G3"/>
      <c r="H3"/>
      <c r="I3"/>
      <c r="J3"/>
    </row>
    <row r="4" spans="1:10" ht="15.75">
      <c r="E4" s="13"/>
    </row>
    <row r="5" spans="1:10" ht="18.75">
      <c r="A5" s="105" t="s">
        <v>207</v>
      </c>
      <c r="D5" s="342" t="s">
        <v>25</v>
      </c>
      <c r="E5" s="13"/>
    </row>
    <row r="8" spans="1:10" ht="12.75">
      <c r="A8" s="611" t="s">
        <v>208</v>
      </c>
      <c r="B8" s="612"/>
      <c r="C8" s="343" t="s">
        <v>519</v>
      </c>
      <c r="D8" s="351" t="s">
        <v>209</v>
      </c>
    </row>
    <row r="9" spans="1:10" ht="12.95" customHeight="1">
      <c r="A9" s="613" t="s">
        <v>210</v>
      </c>
      <c r="B9" s="593" t="s">
        <v>211</v>
      </c>
      <c r="C9" s="594">
        <v>0</v>
      </c>
      <c r="D9" s="616" t="s">
        <v>212</v>
      </c>
    </row>
    <row r="10" spans="1:10" ht="12.75">
      <c r="A10" s="614"/>
      <c r="B10" s="595" t="s">
        <v>520</v>
      </c>
      <c r="C10" s="594" t="s">
        <v>521</v>
      </c>
      <c r="D10" s="616"/>
    </row>
    <row r="11" spans="1:10" ht="12.75">
      <c r="A11" s="614"/>
      <c r="B11" s="596" t="s">
        <v>213</v>
      </c>
      <c r="C11" s="597" t="s">
        <v>522</v>
      </c>
      <c r="D11" s="616"/>
    </row>
    <row r="12" spans="1:10" ht="21.75" customHeight="1">
      <c r="A12" s="614"/>
      <c r="B12" s="598" t="s">
        <v>523</v>
      </c>
      <c r="C12" s="599" t="s">
        <v>524</v>
      </c>
      <c r="D12" s="616"/>
    </row>
    <row r="13" spans="1:10" ht="71.25" customHeight="1">
      <c r="A13" s="614"/>
      <c r="B13" s="600" t="s">
        <v>214</v>
      </c>
      <c r="C13" s="601" t="s">
        <v>215</v>
      </c>
      <c r="D13" s="348" t="s">
        <v>242</v>
      </c>
    </row>
    <row r="14" spans="1:10" ht="69" customHeight="1">
      <c r="A14" s="614"/>
      <c r="B14" s="600" t="s">
        <v>216</v>
      </c>
      <c r="C14" s="601" t="s">
        <v>525</v>
      </c>
      <c r="D14" s="348" t="s">
        <v>217</v>
      </c>
    </row>
    <row r="15" spans="1:10" ht="45">
      <c r="A15" s="615"/>
      <c r="B15" s="602" t="s">
        <v>218</v>
      </c>
      <c r="C15" s="603" t="s">
        <v>219</v>
      </c>
      <c r="D15" s="348" t="s">
        <v>220</v>
      </c>
    </row>
    <row r="16" spans="1:10" ht="53.25" customHeight="1">
      <c r="A16" s="344" t="s">
        <v>221</v>
      </c>
      <c r="B16" s="600" t="s">
        <v>222</v>
      </c>
      <c r="C16" s="601" t="s">
        <v>223</v>
      </c>
      <c r="D16" s="348" t="s">
        <v>224</v>
      </c>
    </row>
    <row r="17" spans="1:4" ht="56.25">
      <c r="A17" s="344" t="s">
        <v>225</v>
      </c>
      <c r="B17" s="600" t="s">
        <v>226</v>
      </c>
      <c r="C17" s="601" t="s">
        <v>223</v>
      </c>
      <c r="D17" s="348" t="s">
        <v>227</v>
      </c>
    </row>
    <row r="18" spans="1:4" ht="54.75" customHeight="1">
      <c r="A18" s="344" t="s">
        <v>228</v>
      </c>
      <c r="B18" s="600" t="s">
        <v>229</v>
      </c>
      <c r="C18" s="601" t="s">
        <v>223</v>
      </c>
      <c r="D18" s="348" t="s">
        <v>230</v>
      </c>
    </row>
    <row r="19" spans="1:4" ht="66.75" customHeight="1">
      <c r="A19" s="613" t="s">
        <v>231</v>
      </c>
      <c r="B19" s="600" t="s">
        <v>232</v>
      </c>
      <c r="C19" s="601" t="s">
        <v>233</v>
      </c>
      <c r="D19" s="348" t="s">
        <v>234</v>
      </c>
    </row>
    <row r="20" spans="1:4" ht="45">
      <c r="A20" s="614"/>
      <c r="B20" s="600" t="s">
        <v>235</v>
      </c>
      <c r="C20" s="345" t="s">
        <v>526</v>
      </c>
      <c r="D20" s="348" t="s">
        <v>236</v>
      </c>
    </row>
    <row r="21" spans="1:4" ht="33.75">
      <c r="A21" s="614"/>
      <c r="B21" s="604" t="s">
        <v>237</v>
      </c>
      <c r="C21" s="605" t="s">
        <v>527</v>
      </c>
      <c r="D21" s="348" t="s">
        <v>238</v>
      </c>
    </row>
    <row r="22" spans="1:4" ht="39" customHeight="1">
      <c r="A22" s="615"/>
      <c r="B22" s="602" t="s">
        <v>239</v>
      </c>
      <c r="C22" s="605" t="s">
        <v>240</v>
      </c>
      <c r="D22" s="348" t="s">
        <v>241</v>
      </c>
    </row>
    <row r="23" spans="1:4" ht="7.35" customHeight="1">
      <c r="A23" s="347"/>
      <c r="B23" s="606"/>
      <c r="C23" s="607"/>
      <c r="D23" s="608"/>
    </row>
    <row r="24" spans="1:4" ht="10.35" customHeight="1">
      <c r="A24" s="617" t="s">
        <v>528</v>
      </c>
      <c r="B24" s="617"/>
      <c r="C24" s="617"/>
      <c r="D24" s="349"/>
    </row>
    <row r="25" spans="1:4">
      <c r="A25" s="617"/>
      <c r="B25" s="617"/>
      <c r="C25" s="617"/>
      <c r="D25" s="349"/>
    </row>
    <row r="26" spans="1:4">
      <c r="A26" s="617"/>
      <c r="B26" s="617"/>
      <c r="C26" s="617"/>
      <c r="D26"/>
    </row>
    <row r="27" spans="1:4">
      <c r="A27" s="350"/>
      <c r="B27" s="350"/>
      <c r="C27" s="350"/>
    </row>
    <row r="28" spans="1:4">
      <c r="A28" s="350"/>
      <c r="B28" s="350"/>
      <c r="C28" s="350"/>
    </row>
  </sheetData>
  <mergeCells count="5">
    <mergeCell ref="A8:B8"/>
    <mergeCell ref="A9:A15"/>
    <mergeCell ref="D9:D12"/>
    <mergeCell ref="A19:A22"/>
    <mergeCell ref="A24:C26"/>
  </mergeCells>
  <conditionalFormatting sqref="B23:D23">
    <cfRule type="cellIs" priority="1" stopIfTrue="1" operator="greaterThan">
      <formula>10</formula>
    </cfRule>
  </conditionalFormatting>
  <hyperlinks>
    <hyperlink ref="D5" location="Cont!A1" display="back" xr:uid="{F1A7641D-DD1C-4BC0-9313-F91FE6357639}"/>
  </hyperlinks>
  <pageMargins left="0.23622047244094488" right="0.23622047244094488" top="0.74803149606299213" bottom="0.74803149606299213" header="0.31496062992125984" footer="0.31496062992125984"/>
  <pageSetup paperSize="9" scale="78"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tabColor rgb="FF0070C0"/>
    <pageSetUpPr fitToPage="1"/>
  </sheetPr>
  <dimension ref="A1:S61"/>
  <sheetViews>
    <sheetView showGridLines="0" zoomScaleNormal="100" workbookViewId="0"/>
  </sheetViews>
  <sheetFormatPr defaultRowHeight="11.25"/>
  <cols>
    <col min="1" max="1" width="48.1640625" customWidth="1"/>
    <col min="2" max="10" width="13.6640625" customWidth="1"/>
  </cols>
  <sheetData>
    <row r="1" spans="1:16" ht="18.75">
      <c r="A1" s="8" t="s">
        <v>0</v>
      </c>
      <c r="B1" s="9"/>
      <c r="C1" s="9"/>
      <c r="D1" s="10"/>
      <c r="E1" s="10"/>
      <c r="F1" s="10"/>
      <c r="G1" s="10"/>
      <c r="H1" s="10"/>
      <c r="I1" s="10"/>
      <c r="J1" s="10"/>
    </row>
    <row r="2" spans="1:16" ht="15.75">
      <c r="A2" s="136">
        <f>Cont!A2</f>
        <v>46112</v>
      </c>
      <c r="B2" s="14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75">
      <c r="A5" s="105" t="s">
        <v>89</v>
      </c>
      <c r="J5" s="95" t="s">
        <v>25</v>
      </c>
    </row>
    <row r="6" spans="1:16" ht="12" customHeight="1"/>
    <row r="7" spans="1:16" ht="12" customHeight="1">
      <c r="A7" s="265"/>
      <c r="B7" s="174" t="s">
        <v>529</v>
      </c>
      <c r="C7" s="174" t="s">
        <v>530</v>
      </c>
      <c r="D7" s="174" t="s">
        <v>531</v>
      </c>
      <c r="E7" s="174" t="s">
        <v>532</v>
      </c>
      <c r="F7" s="174" t="s">
        <v>533</v>
      </c>
      <c r="G7" s="174" t="s">
        <v>470</v>
      </c>
      <c r="H7" s="174" t="s">
        <v>471</v>
      </c>
      <c r="I7" s="174" t="s">
        <v>472</v>
      </c>
      <c r="J7" s="175" t="s">
        <v>473</v>
      </c>
    </row>
    <row r="8" spans="1:16" ht="12" customHeight="1">
      <c r="A8" s="256" t="s">
        <v>90</v>
      </c>
      <c r="B8" s="154">
        <v>327856.14599999995</v>
      </c>
      <c r="C8" s="154">
        <v>327856.14599999995</v>
      </c>
      <c r="D8" s="154">
        <v>327856.14600000007</v>
      </c>
      <c r="E8" s="154">
        <v>327856.14599999995</v>
      </c>
      <c r="F8" s="154">
        <v>324188.93299999996</v>
      </c>
      <c r="G8" s="154">
        <v>324188.93299999984</v>
      </c>
      <c r="H8" s="154">
        <v>324188.93300000014</v>
      </c>
      <c r="I8" s="154">
        <v>324188.93299999996</v>
      </c>
      <c r="J8" s="211">
        <v>319832.74300000013</v>
      </c>
      <c r="L8" s="134"/>
    </row>
    <row r="9" spans="1:16" ht="12" customHeight="1">
      <c r="A9" s="256" t="s">
        <v>91</v>
      </c>
      <c r="B9" s="156">
        <v>3.6749999999999998</v>
      </c>
      <c r="C9" s="156">
        <v>3.5750000000000002</v>
      </c>
      <c r="D9" s="156">
        <v>3.46</v>
      </c>
      <c r="E9" s="156">
        <v>3.75</v>
      </c>
      <c r="F9" s="156">
        <v>3.6749999999999998</v>
      </c>
      <c r="G9" s="156">
        <v>3.2450000000000001</v>
      </c>
      <c r="H9" s="156">
        <v>3.22</v>
      </c>
      <c r="I9" s="156">
        <v>3.41</v>
      </c>
      <c r="J9" s="257">
        <v>3.54</v>
      </c>
    </row>
    <row r="10" spans="1:16" ht="12" customHeight="1">
      <c r="A10" s="256" t="s">
        <v>92</v>
      </c>
      <c r="B10" s="154">
        <v>1204.8713365499998</v>
      </c>
      <c r="C10" s="154">
        <v>1172.0857219499999</v>
      </c>
      <c r="D10" s="154">
        <v>1134.3822651600001</v>
      </c>
      <c r="E10" s="154">
        <v>1229.4605474999998</v>
      </c>
      <c r="F10" s="154">
        <v>1191.3943287749996</v>
      </c>
      <c r="G10" s="154">
        <v>1051.9930875849993</v>
      </c>
      <c r="H10" s="154">
        <v>1043.8883642600006</v>
      </c>
      <c r="I10" s="154">
        <v>1105.4842615299997</v>
      </c>
      <c r="J10" s="211">
        <v>1132.2079102200005</v>
      </c>
    </row>
    <row r="11" spans="1:16" ht="12" customHeight="1">
      <c r="A11" s="256" t="s">
        <v>8</v>
      </c>
      <c r="B11" s="156">
        <v>6.0539595935071237E-2</v>
      </c>
      <c r="C11" s="156">
        <v>9.133813678021703E-2</v>
      </c>
      <c r="D11" s="156">
        <v>7.8394635888775502E-2</v>
      </c>
      <c r="E11" s="156">
        <v>9.165412639197365E-2</v>
      </c>
      <c r="F11" s="156">
        <v>8.8121186865361703E-2</v>
      </c>
      <c r="G11" s="156">
        <v>0.11028646597500892</v>
      </c>
      <c r="H11" s="156">
        <v>0.10606796297177476</v>
      </c>
      <c r="I11" s="156">
        <v>0.11809526477701725</v>
      </c>
      <c r="J11" s="257">
        <v>0.12676766801608225</v>
      </c>
    </row>
    <row r="12" spans="1:16" ht="12" customHeight="1">
      <c r="A12" s="256" t="s">
        <v>93</v>
      </c>
      <c r="B12" s="157">
        <v>11.415649401722074</v>
      </c>
      <c r="C12" s="157">
        <v>10.257589968421479</v>
      </c>
      <c r="D12" s="157">
        <v>9.4474307109035607</v>
      </c>
      <c r="E12" s="157">
        <v>9.5486894541870253</v>
      </c>
      <c r="F12" s="157">
        <v>8.6967658416883555</v>
      </c>
      <c r="G12" s="157">
        <v>7.0618093979183563</v>
      </c>
      <c r="H12" s="157">
        <v>7.1620055826619824</v>
      </c>
      <c r="I12" s="157">
        <v>7.3491117465979929</v>
      </c>
      <c r="J12" s="258">
        <v>7.6763952196196046</v>
      </c>
    </row>
    <row r="13" spans="1:16" ht="12" customHeight="1">
      <c r="A13" s="256" t="s">
        <v>1</v>
      </c>
      <c r="B13" s="157">
        <v>1.6705103373338237</v>
      </c>
      <c r="C13" s="157">
        <v>1.5464895857217076</v>
      </c>
      <c r="D13" s="157">
        <v>1.5568371292207575</v>
      </c>
      <c r="E13" s="157">
        <v>1.7379703424969719</v>
      </c>
      <c r="F13" s="157">
        <v>1.7768556603938848</v>
      </c>
      <c r="G13" s="157">
        <v>1.5699367651169485</v>
      </c>
      <c r="H13" s="157">
        <v>1.6523819669436148</v>
      </c>
      <c r="I13" s="157">
        <v>1.859247114316692</v>
      </c>
      <c r="J13" s="258">
        <v>1.9146485315672148</v>
      </c>
    </row>
    <row r="14" spans="1:16" ht="12" customHeight="1">
      <c r="A14" s="259" t="s">
        <v>7</v>
      </c>
      <c r="B14" s="156">
        <v>0.17</v>
      </c>
      <c r="C14" s="156" t="s">
        <v>2</v>
      </c>
      <c r="D14" s="156" t="s">
        <v>2</v>
      </c>
      <c r="E14" s="156" t="s">
        <v>2</v>
      </c>
      <c r="F14" s="156">
        <v>0.09</v>
      </c>
      <c r="G14" s="156" t="s">
        <v>2</v>
      </c>
      <c r="H14" s="156" t="s">
        <v>2</v>
      </c>
      <c r="I14" s="156" t="s">
        <v>2</v>
      </c>
      <c r="J14" s="257">
        <v>0.13</v>
      </c>
    </row>
    <row r="15" spans="1:16" ht="12" customHeight="1">
      <c r="A15" s="260" t="s">
        <v>147</v>
      </c>
      <c r="B15" s="156">
        <v>1.3038470915694246E-2</v>
      </c>
      <c r="C15" s="156">
        <v>1.9227315713882427E-2</v>
      </c>
      <c r="D15" s="156">
        <v>1.6097836688010327E-2</v>
      </c>
      <c r="E15" s="156">
        <v>1.8645901807223267E-2</v>
      </c>
      <c r="F15" s="156">
        <v>1.8512316670916917E-2</v>
      </c>
      <c r="G15" s="156">
        <v>2.2816096005957208E-2</v>
      </c>
      <c r="H15" s="156">
        <v>2.1281399046533062E-2</v>
      </c>
      <c r="I15" s="156">
        <v>2.3979425876545179E-2</v>
      </c>
      <c r="J15" s="257">
        <v>2.5410479794679343E-2</v>
      </c>
    </row>
    <row r="16" spans="1:16" ht="12" customHeight="1">
      <c r="A16" s="259" t="s">
        <v>94</v>
      </c>
      <c r="B16" s="154">
        <v>37825</v>
      </c>
      <c r="C16" s="154">
        <v>37831</v>
      </c>
      <c r="D16" s="154">
        <v>38461</v>
      </c>
      <c r="E16" s="154">
        <v>38538</v>
      </c>
      <c r="F16" s="154">
        <v>38833</v>
      </c>
      <c r="G16" s="154">
        <v>38646</v>
      </c>
      <c r="H16" s="154">
        <v>38971</v>
      </c>
      <c r="I16" s="154">
        <v>40168</v>
      </c>
      <c r="J16" s="211">
        <v>39117</v>
      </c>
    </row>
    <row r="17" spans="1:19" ht="12" customHeight="1">
      <c r="A17" s="261" t="s">
        <v>146</v>
      </c>
      <c r="B17" s="154">
        <v>6403.0020000000004</v>
      </c>
      <c r="C17" s="154">
        <v>6223.7340000000004</v>
      </c>
      <c r="D17" s="154">
        <v>4239.866</v>
      </c>
      <c r="E17" s="154">
        <v>5788.3550000000005</v>
      </c>
      <c r="F17" s="154">
        <v>6403.0020000000004</v>
      </c>
      <c r="G17" s="154">
        <v>3546.1080000000002</v>
      </c>
      <c r="H17" s="154">
        <v>3160.3310000000001</v>
      </c>
      <c r="I17" s="154">
        <v>5022.0429999999997</v>
      </c>
      <c r="J17" s="267">
        <v>6413.46</v>
      </c>
    </row>
    <row r="18" spans="1:19" ht="12" customHeight="1">
      <c r="A18" s="261" t="s">
        <v>95</v>
      </c>
      <c r="B18" s="154">
        <v>28124</v>
      </c>
      <c r="C18" s="154">
        <v>22015</v>
      </c>
      <c r="D18" s="154">
        <v>18077</v>
      </c>
      <c r="E18" s="154">
        <v>22870</v>
      </c>
      <c r="F18" s="154">
        <v>28124</v>
      </c>
      <c r="G18" s="154">
        <v>23301</v>
      </c>
      <c r="H18" s="154">
        <v>20200</v>
      </c>
      <c r="I18" s="154">
        <v>27448</v>
      </c>
      <c r="J18" s="267">
        <v>28880</v>
      </c>
    </row>
    <row r="19" spans="1:19" ht="12" customHeight="1">
      <c r="A19" s="261" t="s">
        <v>96</v>
      </c>
      <c r="B19" s="154">
        <v>23090.03383</v>
      </c>
      <c r="C19" s="154">
        <v>20799.351365000002</v>
      </c>
      <c r="D19" s="154">
        <v>14916.582065000002</v>
      </c>
      <c r="E19" s="154">
        <v>21045.365765000002</v>
      </c>
      <c r="F19" s="154">
        <v>23090.03383</v>
      </c>
      <c r="G19" s="154">
        <v>11788.191545</v>
      </c>
      <c r="H19" s="154">
        <v>10728.75806</v>
      </c>
      <c r="I19" s="154">
        <v>17407.179550000001</v>
      </c>
      <c r="J19" s="267">
        <v>22710.119204999999</v>
      </c>
    </row>
    <row r="20" spans="1:19" ht="12" customHeight="1">
      <c r="A20" s="256" t="s">
        <v>97</v>
      </c>
      <c r="B20" s="156">
        <v>3.6061262873258508</v>
      </c>
      <c r="C20" s="156">
        <v>3.3419409256565271</v>
      </c>
      <c r="D20" s="156">
        <v>3.5181729953257963</v>
      </c>
      <c r="E20" s="156">
        <v>3.6358111700128966</v>
      </c>
      <c r="F20" s="156">
        <v>3.6061262873258508</v>
      </c>
      <c r="G20" s="156">
        <v>3.324261851302893</v>
      </c>
      <c r="H20" s="156">
        <v>3.3948210045087048</v>
      </c>
      <c r="I20" s="156">
        <v>3.4661550189833106</v>
      </c>
      <c r="J20" s="257">
        <v>3.5410089413514698</v>
      </c>
    </row>
    <row r="21" spans="1:19" ht="12" customHeight="1">
      <c r="A21" s="261" t="s">
        <v>98</v>
      </c>
      <c r="B21" s="154">
        <v>2055.75</v>
      </c>
      <c r="C21" s="154">
        <v>2052.2800000000002</v>
      </c>
      <c r="D21" s="154">
        <v>1923.41</v>
      </c>
      <c r="E21" s="154">
        <v>2069.46</v>
      </c>
      <c r="F21" s="154">
        <v>1954.22</v>
      </c>
      <c r="G21" s="154">
        <v>1733</v>
      </c>
      <c r="H21" s="154">
        <v>1679.31</v>
      </c>
      <c r="I21" s="154">
        <v>1744.9</v>
      </c>
      <c r="J21" s="267">
        <v>1743.11</v>
      </c>
    </row>
    <row r="22" spans="1:19" ht="12" customHeight="1">
      <c r="A22" s="261" t="s">
        <v>99</v>
      </c>
      <c r="B22" s="154">
        <v>1744.26</v>
      </c>
      <c r="C22" s="154">
        <v>1744.63</v>
      </c>
      <c r="D22" s="154">
        <v>1622.72</v>
      </c>
      <c r="E22" s="154">
        <v>1695.9</v>
      </c>
      <c r="F22" s="154">
        <v>1628.85</v>
      </c>
      <c r="G22" s="154">
        <v>1463.42</v>
      </c>
      <c r="H22" s="154">
        <v>1417.91</v>
      </c>
      <c r="I22" s="154">
        <v>1451.01</v>
      </c>
      <c r="J22" s="267">
        <v>1441.36</v>
      </c>
    </row>
    <row r="23" spans="1:19" ht="25.5">
      <c r="A23" s="262" t="s">
        <v>100</v>
      </c>
      <c r="B23" s="263">
        <v>0.40920000000000001</v>
      </c>
      <c r="C23" s="263">
        <v>0.40920000000000001</v>
      </c>
      <c r="D23" s="263">
        <v>0.4264</v>
      </c>
      <c r="E23" s="263">
        <v>0.43169999999999997</v>
      </c>
      <c r="F23" s="263">
        <v>0.43569999999999998</v>
      </c>
      <c r="G23" s="263">
        <v>0.43619999999999998</v>
      </c>
      <c r="H23" s="263">
        <v>0.45619999999999999</v>
      </c>
      <c r="I23" s="263">
        <v>0.45619999999999999</v>
      </c>
      <c r="J23" s="264">
        <v>0.45939999999999998</v>
      </c>
    </row>
    <row r="24" spans="1:19" ht="12.75">
      <c r="A24" s="108"/>
      <c r="B24" s="109"/>
      <c r="C24" s="109"/>
      <c r="D24" s="109"/>
      <c r="E24" s="109"/>
      <c r="F24" s="109"/>
      <c r="G24" s="109"/>
      <c r="H24" s="109"/>
      <c r="I24" s="109"/>
      <c r="J24" s="109"/>
    </row>
    <row r="25" spans="1:19" ht="12.75">
      <c r="A25" s="108"/>
      <c r="B25" s="109"/>
      <c r="C25" s="109"/>
      <c r="D25" s="109"/>
      <c r="E25" s="109"/>
      <c r="F25" s="109"/>
      <c r="G25" s="109"/>
      <c r="H25" s="109"/>
      <c r="I25" s="109"/>
      <c r="J25" s="109"/>
    </row>
    <row r="26" spans="1:19" ht="18.75">
      <c r="A26" s="105" t="s">
        <v>104</v>
      </c>
    </row>
    <row r="27" spans="1:19" ht="12" customHeight="1">
      <c r="B27" s="117"/>
    </row>
    <row r="28" spans="1:19" ht="12" customHeight="1">
      <c r="A28" s="266"/>
      <c r="B28" s="191">
        <v>2025</v>
      </c>
      <c r="C28" s="191">
        <v>2024</v>
      </c>
      <c r="D28" s="191">
        <v>2023</v>
      </c>
      <c r="E28" s="191">
        <v>2022</v>
      </c>
      <c r="F28" s="175">
        <v>2021</v>
      </c>
    </row>
    <row r="29" spans="1:19" ht="12" customHeight="1">
      <c r="A29" s="256" t="s">
        <v>90</v>
      </c>
      <c r="B29" s="154">
        <v>327856.14599999995</v>
      </c>
      <c r="C29" s="154">
        <v>324188.93299999984</v>
      </c>
      <c r="D29" s="154">
        <v>319832.74300000007</v>
      </c>
      <c r="E29" s="154">
        <v>315424.53000000009</v>
      </c>
      <c r="F29" s="211">
        <v>298641.66999999987</v>
      </c>
    </row>
    <row r="30" spans="1:19" ht="12" customHeight="1">
      <c r="A30" s="256" t="s">
        <v>91</v>
      </c>
      <c r="B30" s="156">
        <v>3.5750000000000002</v>
      </c>
      <c r="C30" s="156">
        <v>3.2450000000000001</v>
      </c>
      <c r="D30" s="156">
        <v>3.4950000000000001</v>
      </c>
      <c r="E30" s="156">
        <v>3.34</v>
      </c>
      <c r="F30" s="257">
        <v>4.32</v>
      </c>
      <c r="L30" s="101"/>
      <c r="M30" s="101"/>
      <c r="N30" s="101"/>
      <c r="O30" s="101"/>
      <c r="P30" s="101"/>
      <c r="Q30" s="101"/>
      <c r="R30" s="101"/>
      <c r="S30" s="101"/>
    </row>
    <row r="31" spans="1:19" ht="12" customHeight="1">
      <c r="A31" s="256" t="s">
        <v>92</v>
      </c>
      <c r="B31" s="154">
        <v>1172.0857219499999</v>
      </c>
      <c r="C31" s="154">
        <v>1051.9930875849993</v>
      </c>
      <c r="D31" s="154">
        <v>1117.8154367850004</v>
      </c>
      <c r="E31" s="154">
        <v>1053.5179302000001</v>
      </c>
      <c r="F31" s="211">
        <v>1290.1320143999997</v>
      </c>
      <c r="L31" s="101"/>
      <c r="M31" s="101"/>
      <c r="N31" s="101"/>
      <c r="O31" s="101"/>
      <c r="P31" s="101"/>
      <c r="Q31" s="101"/>
      <c r="R31" s="101"/>
      <c r="S31" s="101"/>
    </row>
    <row r="32" spans="1:19" ht="12" customHeight="1">
      <c r="A32" s="256" t="s">
        <v>8</v>
      </c>
      <c r="B32" s="156">
        <v>0.3485224122825949</v>
      </c>
      <c r="C32" s="156">
        <v>0.45951395982969245</v>
      </c>
      <c r="D32" s="156">
        <v>0.43648243873907516</v>
      </c>
      <c r="E32" s="156">
        <v>0.18960932951326792</v>
      </c>
      <c r="F32" s="257">
        <v>0.19508825992079926</v>
      </c>
      <c r="L32" s="101"/>
      <c r="M32" s="101"/>
      <c r="N32" s="101"/>
      <c r="O32" s="101"/>
      <c r="P32" s="101"/>
      <c r="Q32" s="101"/>
      <c r="R32" s="101"/>
      <c r="S32" s="101"/>
    </row>
    <row r="33" spans="1:9" ht="12" customHeight="1">
      <c r="A33" s="256" t="s">
        <v>101</v>
      </c>
      <c r="B33" s="157">
        <v>10.257589968421479</v>
      </c>
      <c r="C33" s="157">
        <v>7.0618093979183563</v>
      </c>
      <c r="D33" s="157">
        <v>8.0071949975730323</v>
      </c>
      <c r="E33" s="157">
        <v>17.615166978195994</v>
      </c>
      <c r="F33" s="258">
        <v>22.14382352763722</v>
      </c>
    </row>
    <row r="34" spans="1:9" ht="12" customHeight="1">
      <c r="A34" s="256" t="s">
        <v>1</v>
      </c>
      <c r="B34" s="157">
        <v>1.5464895857217076</v>
      </c>
      <c r="C34" s="157">
        <v>1.5699367651169485</v>
      </c>
      <c r="D34" s="157">
        <v>2.0382152077322124</v>
      </c>
      <c r="E34" s="157">
        <v>2.5512489927313946</v>
      </c>
      <c r="F34" s="258">
        <v>4.0773226855240647</v>
      </c>
    </row>
    <row r="35" spans="1:9" ht="12" customHeight="1">
      <c r="A35" s="259" t="s">
        <v>7</v>
      </c>
      <c r="B35" s="156">
        <v>0.09</v>
      </c>
      <c r="C35" s="156">
        <v>0.13</v>
      </c>
      <c r="D35" s="156">
        <v>0.04</v>
      </c>
      <c r="E35" s="156">
        <v>0.04</v>
      </c>
      <c r="F35" s="257">
        <v>2.9000000000000001E-2</v>
      </c>
    </row>
    <row r="36" spans="1:9" ht="12" customHeight="1">
      <c r="A36" s="260" t="s">
        <v>147</v>
      </c>
      <c r="B36" s="156">
        <v>7.2483370880032941E-2</v>
      </c>
      <c r="C36" s="156">
        <v>9.3487400723714781E-2</v>
      </c>
      <c r="D36" s="156">
        <v>8.8503190288474295E-2</v>
      </c>
      <c r="E36" s="156">
        <v>3.970175907157901E-2</v>
      </c>
      <c r="F36" s="257">
        <v>4.0615386486108268E-2</v>
      </c>
    </row>
    <row r="37" spans="1:9" ht="12" customHeight="1">
      <c r="A37" s="259" t="s">
        <v>94</v>
      </c>
      <c r="B37" s="154">
        <v>37831</v>
      </c>
      <c r="C37" s="154">
        <v>38646</v>
      </c>
      <c r="D37" s="154">
        <v>37547</v>
      </c>
      <c r="E37" s="154">
        <v>32001</v>
      </c>
      <c r="F37" s="211">
        <v>20404</v>
      </c>
    </row>
    <row r="38" spans="1:9" ht="12" customHeight="1">
      <c r="A38" s="261" t="s">
        <v>146</v>
      </c>
      <c r="B38" s="154">
        <v>22654.957000000002</v>
      </c>
      <c r="C38" s="154">
        <v>18141.941999999999</v>
      </c>
      <c r="D38" s="154">
        <v>16955.617000000002</v>
      </c>
      <c r="E38" s="154">
        <v>8312.8420000000006</v>
      </c>
      <c r="F38" s="267">
        <v>2888.21</v>
      </c>
    </row>
    <row r="39" spans="1:9" ht="12" customHeight="1">
      <c r="A39" s="261" t="s">
        <v>95</v>
      </c>
      <c r="B39" s="154">
        <v>91086</v>
      </c>
      <c r="C39" s="154">
        <v>99829</v>
      </c>
      <c r="D39" s="154">
        <v>108758</v>
      </c>
      <c r="E39" s="154">
        <v>118271</v>
      </c>
      <c r="F39" s="267">
        <v>79660</v>
      </c>
    </row>
    <row r="40" spans="1:9" ht="12" customHeight="1">
      <c r="A40" s="261" t="s">
        <v>96</v>
      </c>
      <c r="B40" s="154">
        <v>79851.333025000014</v>
      </c>
      <c r="C40" s="154">
        <v>62634.248359999998</v>
      </c>
      <c r="D40" s="154">
        <v>61281.00898749999</v>
      </c>
      <c r="E40" s="154">
        <v>81585.026177000007</v>
      </c>
      <c r="F40" s="267">
        <v>99146.452150000012</v>
      </c>
    </row>
    <row r="41" spans="1:9" ht="12" customHeight="1">
      <c r="A41" s="256" t="s">
        <v>97</v>
      </c>
      <c r="B41" s="156">
        <v>3.5246737844172471</v>
      </c>
      <c r="C41" s="156">
        <v>3.4524555507894359</v>
      </c>
      <c r="D41" s="156">
        <v>3.6142010631344164</v>
      </c>
      <c r="E41" s="156">
        <v>9.8143362013857605</v>
      </c>
      <c r="F41" s="257">
        <v>34.327992822544068</v>
      </c>
    </row>
    <row r="42" spans="1:9" ht="12" customHeight="1">
      <c r="A42" s="261" t="s">
        <v>98</v>
      </c>
      <c r="B42" s="154">
        <v>2052.2800000000002</v>
      </c>
      <c r="C42" s="154">
        <v>1733</v>
      </c>
      <c r="D42" s="154">
        <v>1768.56</v>
      </c>
      <c r="E42" s="154">
        <v>1767</v>
      </c>
      <c r="F42" s="267">
        <v>2001.03</v>
      </c>
    </row>
    <row r="43" spans="1:9" ht="12" customHeight="1">
      <c r="A43" s="261" t="s">
        <v>99</v>
      </c>
      <c r="B43" s="154">
        <v>1744.63</v>
      </c>
      <c r="C43" s="154">
        <v>1463.42</v>
      </c>
      <c r="D43" s="154">
        <v>1442.41</v>
      </c>
      <c r="E43" s="154">
        <v>1384</v>
      </c>
      <c r="F43" s="267">
        <v>1568.82</v>
      </c>
    </row>
    <row r="44" spans="1:9" ht="25.5">
      <c r="A44" s="262" t="s">
        <v>100</v>
      </c>
      <c r="B44" s="263">
        <v>0.40920000000000001</v>
      </c>
      <c r="C44" s="263">
        <v>0.43619999999999998</v>
      </c>
      <c r="D44" s="263">
        <v>0.46039999999999998</v>
      </c>
      <c r="E44" s="263">
        <v>0.46500000000000002</v>
      </c>
      <c r="F44" s="264">
        <v>0.47399999999999998</v>
      </c>
      <c r="G44" s="100"/>
      <c r="H44" s="100"/>
      <c r="I44" s="100"/>
    </row>
    <row r="48" spans="1:9" ht="18.75">
      <c r="A48" s="105" t="s">
        <v>518</v>
      </c>
      <c r="C48" s="111"/>
    </row>
    <row r="49" spans="1:4">
      <c r="A49" s="97"/>
    </row>
    <row r="50" spans="1:4" ht="12" customHeight="1">
      <c r="A50" s="99" t="s">
        <v>103</v>
      </c>
      <c r="B50" s="98" t="s">
        <v>451</v>
      </c>
      <c r="C50" s="110"/>
      <c r="D50" s="98" t="s">
        <v>102</v>
      </c>
    </row>
    <row r="51" spans="1:4" ht="12" customHeight="1">
      <c r="A51" s="537" t="s">
        <v>482</v>
      </c>
      <c r="B51" s="285">
        <v>0.113</v>
      </c>
      <c r="D51" s="286">
        <v>37162070</v>
      </c>
    </row>
    <row r="52" spans="1:4" ht="12" customHeight="1">
      <c r="A52" s="537" t="s">
        <v>177</v>
      </c>
      <c r="B52" s="285">
        <v>0.107</v>
      </c>
      <c r="D52" s="286">
        <v>35210370</v>
      </c>
    </row>
    <row r="53" spans="1:4" ht="12" customHeight="1">
      <c r="A53" s="537" t="s">
        <v>11</v>
      </c>
      <c r="B53" s="285">
        <v>7.8E-2</v>
      </c>
      <c r="D53" s="286">
        <v>25449470</v>
      </c>
    </row>
    <row r="54" spans="1:4" ht="12" customHeight="1">
      <c r="A54" s="537" t="s">
        <v>198</v>
      </c>
      <c r="B54" s="285">
        <v>3.7999999999999999E-2</v>
      </c>
      <c r="D54" s="286">
        <v>12446070</v>
      </c>
    </row>
    <row r="55" spans="1:4" ht="12" customHeight="1">
      <c r="A55" s="537" t="s">
        <v>12</v>
      </c>
      <c r="B55" s="285">
        <v>3.5000000000000003E-2</v>
      </c>
      <c r="D55" s="286">
        <v>11310000</v>
      </c>
    </row>
    <row r="56" spans="1:4" ht="12" customHeight="1">
      <c r="A56" s="537" t="s">
        <v>199</v>
      </c>
      <c r="B56" s="285">
        <v>3.2000000000000001E-2</v>
      </c>
      <c r="D56" s="286">
        <v>10314510</v>
      </c>
    </row>
    <row r="57" spans="1:4" ht="12" customHeight="1">
      <c r="A57" s="537" t="s">
        <v>481</v>
      </c>
      <c r="B57" s="285">
        <v>2.1999999999999999E-2</v>
      </c>
      <c r="D57" s="286">
        <v>7188990</v>
      </c>
    </row>
    <row r="58" spans="1:4" ht="12" customHeight="1">
      <c r="A58" s="537" t="s">
        <v>514</v>
      </c>
      <c r="B58" s="285">
        <v>2.1999999999999999E-2</v>
      </c>
      <c r="D58" s="286">
        <v>7139436</v>
      </c>
    </row>
    <row r="59" spans="1:4" ht="12" customHeight="1">
      <c r="A59" s="537" t="s">
        <v>200</v>
      </c>
      <c r="B59" s="285">
        <v>0.02</v>
      </c>
      <c r="D59" s="286">
        <v>6691020</v>
      </c>
    </row>
    <row r="60" spans="1:4" ht="12" customHeight="1">
      <c r="A60" s="537" t="s">
        <v>483</v>
      </c>
      <c r="B60" s="285">
        <v>1.7999999999999999E-2</v>
      </c>
      <c r="D60" s="286">
        <v>6037590</v>
      </c>
    </row>
    <row r="61" spans="1:4" ht="12" customHeight="1">
      <c r="A61" s="112"/>
      <c r="B61" s="285"/>
      <c r="C61" s="286"/>
      <c r="D61" s="286"/>
    </row>
  </sheetData>
  <hyperlinks>
    <hyperlink ref="J5" location="Cont!A1" display="back" xr:uid="{00000000-0004-0000-1700-000000000000}"/>
  </hyperlinks>
  <pageMargins left="0.23622047244094488" right="0.23622047244094488" top="0.74803149606299213" bottom="0.74803149606299213" header="0.31496062992125984" footer="0.31496062992125984"/>
  <pageSetup paperSize="9" scale="80"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tabColor rgb="FF0070C0"/>
    <pageSetUpPr fitToPage="1"/>
  </sheetPr>
  <dimension ref="A1:P61"/>
  <sheetViews>
    <sheetView showGridLines="0" zoomScaleNormal="100" workbookViewId="0">
      <selection activeCell="M43" sqref="M43"/>
    </sheetView>
  </sheetViews>
  <sheetFormatPr defaultRowHeight="11.25"/>
  <cols>
    <col min="1" max="1" width="37.6640625" customWidth="1"/>
    <col min="2" max="2" width="21.1640625" customWidth="1"/>
    <col min="3" max="3" width="2.6640625" customWidth="1"/>
    <col min="4" max="4" width="21.1640625" customWidth="1"/>
    <col min="5" max="5" width="2.6640625" customWidth="1"/>
    <col min="6" max="6" width="21.1640625" customWidth="1"/>
    <col min="7" max="11" width="12.1640625" customWidth="1"/>
  </cols>
  <sheetData>
    <row r="1" spans="1:16" ht="18.75">
      <c r="A1" s="8" t="s">
        <v>0</v>
      </c>
      <c r="B1" s="66"/>
      <c r="C1" s="66"/>
      <c r="D1" s="66"/>
      <c r="E1" s="66"/>
      <c r="F1" s="66"/>
      <c r="G1" s="10"/>
      <c r="H1" s="10"/>
      <c r="I1" s="10"/>
      <c r="J1" s="10"/>
      <c r="K1" s="8"/>
      <c r="L1" s="66"/>
    </row>
    <row r="2" spans="1:16" ht="15.75">
      <c r="A2" s="136">
        <f>Cont!A2</f>
        <v>46112</v>
      </c>
      <c r="B2" s="14"/>
      <c r="C2" s="14"/>
      <c r="D2" s="15"/>
      <c r="E2" s="15"/>
      <c r="F2" s="15"/>
      <c r="G2" s="15"/>
      <c r="H2" s="15"/>
      <c r="I2" s="15"/>
      <c r="J2" s="15"/>
      <c r="K2" s="13"/>
      <c r="L2" s="14"/>
    </row>
    <row r="3" spans="1:16" s="18" customFormat="1" ht="6" customHeight="1">
      <c r="A3" s="1"/>
      <c r="B3" s="1"/>
      <c r="C3" s="1"/>
      <c r="D3" s="2"/>
      <c r="E3" s="2"/>
      <c r="F3" s="2"/>
      <c r="G3" s="2"/>
      <c r="H3" s="2"/>
      <c r="I3" s="2"/>
      <c r="J3" s="2"/>
      <c r="K3" s="13"/>
      <c r="L3"/>
      <c r="M3"/>
      <c r="N3"/>
      <c r="O3"/>
      <c r="P3"/>
    </row>
    <row r="4" spans="1:16" ht="15.75">
      <c r="K4" s="13"/>
    </row>
    <row r="5" spans="1:16" ht="18.75">
      <c r="A5" s="105" t="s">
        <v>181</v>
      </c>
      <c r="J5" s="95" t="s">
        <v>25</v>
      </c>
      <c r="K5" s="13"/>
    </row>
    <row r="8" spans="1:16" ht="15.75">
      <c r="A8" s="122"/>
      <c r="B8" s="160" t="s">
        <v>449</v>
      </c>
      <c r="D8" s="160" t="s">
        <v>468</v>
      </c>
      <c r="F8" s="160" t="s">
        <v>499</v>
      </c>
    </row>
    <row r="10" spans="1:16" ht="12.75">
      <c r="A10" s="112" t="s">
        <v>15</v>
      </c>
      <c r="B10" s="113" t="s">
        <v>430</v>
      </c>
      <c r="D10" s="113" t="s">
        <v>466</v>
      </c>
      <c r="F10" s="113" t="s">
        <v>500</v>
      </c>
    </row>
    <row r="11" spans="1:16" ht="12.75">
      <c r="A11" s="112" t="s">
        <v>105</v>
      </c>
      <c r="B11" s="297" t="s">
        <v>431</v>
      </c>
      <c r="D11" s="297" t="s">
        <v>467</v>
      </c>
      <c r="F11" s="297"/>
    </row>
    <row r="12" spans="1:16" ht="12.75">
      <c r="A12" s="112" t="s">
        <v>106</v>
      </c>
      <c r="B12" s="114">
        <v>35000</v>
      </c>
      <c r="D12" s="114">
        <v>20000</v>
      </c>
      <c r="F12" s="114">
        <v>800</v>
      </c>
    </row>
    <row r="13" spans="1:16" ht="12.75">
      <c r="A13" s="112" t="s">
        <v>107</v>
      </c>
      <c r="B13" s="114">
        <v>1000</v>
      </c>
      <c r="D13" s="114">
        <v>1000</v>
      </c>
      <c r="F13" s="114">
        <v>100000</v>
      </c>
    </row>
    <row r="14" spans="1:16" ht="12.75">
      <c r="A14" s="112" t="s">
        <v>108</v>
      </c>
      <c r="B14" s="114">
        <v>35000000</v>
      </c>
      <c r="D14" s="114">
        <v>20000000</v>
      </c>
      <c r="F14" s="114">
        <v>80000000</v>
      </c>
    </row>
    <row r="15" spans="1:16" ht="12.75">
      <c r="A15" s="112" t="s">
        <v>109</v>
      </c>
      <c r="B15" s="115">
        <v>45201</v>
      </c>
      <c r="D15" s="115">
        <v>45614</v>
      </c>
      <c r="F15" s="115">
        <v>45916</v>
      </c>
    </row>
    <row r="16" spans="1:16" ht="12.75">
      <c r="A16" s="112" t="s">
        <v>110</v>
      </c>
      <c r="B16" s="115" t="s">
        <v>503</v>
      </c>
      <c r="D16" s="115" t="s">
        <v>504</v>
      </c>
      <c r="F16" s="115" t="s">
        <v>501</v>
      </c>
    </row>
    <row r="17" spans="1:6" ht="12.75">
      <c r="A17" s="112" t="s">
        <v>111</v>
      </c>
      <c r="B17" s="116">
        <v>0.105</v>
      </c>
      <c r="D17" s="116">
        <v>0.06</v>
      </c>
      <c r="F17" s="116">
        <v>5.5E-2</v>
      </c>
    </row>
    <row r="18" spans="1:6" ht="12.75">
      <c r="A18" s="112" t="s">
        <v>112</v>
      </c>
      <c r="B18" s="116" t="s">
        <v>149</v>
      </c>
      <c r="D18" s="116" t="s">
        <v>149</v>
      </c>
      <c r="F18" s="116" t="s">
        <v>502</v>
      </c>
    </row>
    <row r="19" spans="1:6" ht="12.75">
      <c r="D19" s="116"/>
    </row>
    <row r="21" spans="1:6" ht="15.75">
      <c r="A21" s="145"/>
      <c r="B21" s="585" t="s">
        <v>448</v>
      </c>
      <c r="D21" s="159" t="s">
        <v>182</v>
      </c>
      <c r="F21" s="159"/>
    </row>
    <row r="22" spans="1:6">
      <c r="A22" s="146"/>
      <c r="B22" s="296"/>
    </row>
    <row r="23" spans="1:6" ht="12.75">
      <c r="A23" s="112" t="s">
        <v>15</v>
      </c>
      <c r="B23" s="297" t="s">
        <v>204</v>
      </c>
      <c r="D23" s="113" t="s">
        <v>486</v>
      </c>
      <c r="F23" s="113"/>
    </row>
    <row r="24" spans="1:6" ht="12.75">
      <c r="A24" s="112" t="s">
        <v>106</v>
      </c>
      <c r="B24" s="297">
        <v>200</v>
      </c>
      <c r="D24" s="114">
        <v>50000</v>
      </c>
      <c r="F24" s="113"/>
    </row>
    <row r="25" spans="1:6" ht="12.75">
      <c r="A25" s="112" t="s">
        <v>107</v>
      </c>
      <c r="B25" s="298">
        <v>100000</v>
      </c>
      <c r="D25" s="114">
        <v>1000</v>
      </c>
      <c r="F25" s="114"/>
    </row>
    <row r="26" spans="1:6" ht="12.75">
      <c r="A26" s="112" t="s">
        <v>108</v>
      </c>
      <c r="B26" s="298">
        <v>20000000</v>
      </c>
      <c r="D26" s="114">
        <v>50000000</v>
      </c>
      <c r="F26" s="114"/>
    </row>
    <row r="27" spans="1:6" ht="12.75">
      <c r="A27" s="112" t="s">
        <v>109</v>
      </c>
      <c r="B27" s="299">
        <v>44897</v>
      </c>
      <c r="D27" s="115">
        <v>45777</v>
      </c>
      <c r="F27" s="115"/>
    </row>
    <row r="28" spans="1:6" ht="12.75">
      <c r="A28" s="112" t="s">
        <v>110</v>
      </c>
      <c r="B28" s="115" t="s">
        <v>166</v>
      </c>
      <c r="D28" s="115" t="s">
        <v>166</v>
      </c>
      <c r="F28" s="115"/>
    </row>
    <row r="29" spans="1:6" ht="12.75">
      <c r="A29" s="112" t="s">
        <v>111</v>
      </c>
      <c r="B29" s="300">
        <v>0.105</v>
      </c>
      <c r="D29" s="116">
        <v>9.5000000000000001E-2</v>
      </c>
      <c r="F29" s="116"/>
    </row>
    <row r="30" spans="1:6" ht="12.75">
      <c r="A30" s="112" t="s">
        <v>112</v>
      </c>
      <c r="B30" s="116" t="s">
        <v>149</v>
      </c>
      <c r="D30" s="116" t="s">
        <v>487</v>
      </c>
      <c r="F30" s="116"/>
    </row>
    <row r="31" spans="1:6" ht="12.75">
      <c r="A31" s="112"/>
      <c r="B31" s="116"/>
    </row>
    <row r="32" spans="1:6" ht="12.75">
      <c r="A32" s="112"/>
      <c r="B32" s="116"/>
    </row>
    <row r="33" spans="1:11" ht="15.75">
      <c r="A33" s="145"/>
    </row>
    <row r="34" spans="1:11">
      <c r="A34" s="146"/>
    </row>
    <row r="35" spans="1:11" ht="10.5" customHeight="1">
      <c r="A35" s="618" t="s">
        <v>505</v>
      </c>
      <c r="B35" s="618"/>
      <c r="C35" s="618"/>
      <c r="D35" s="618"/>
      <c r="E35" s="618"/>
      <c r="F35" s="618"/>
      <c r="G35" s="618"/>
      <c r="H35" s="618"/>
      <c r="I35" s="618"/>
      <c r="J35" s="618"/>
      <c r="K35" s="287"/>
    </row>
    <row r="36" spans="1:11">
      <c r="A36" s="618"/>
      <c r="B36" s="618"/>
      <c r="C36" s="618"/>
      <c r="D36" s="618"/>
      <c r="E36" s="618"/>
      <c r="F36" s="618"/>
      <c r="G36" s="618"/>
      <c r="H36" s="618"/>
      <c r="I36" s="618"/>
      <c r="J36" s="618"/>
      <c r="K36" s="287"/>
    </row>
    <row r="37" spans="1:11">
      <c r="A37" s="618"/>
      <c r="B37" s="618"/>
      <c r="C37" s="618"/>
      <c r="D37" s="618"/>
      <c r="E37" s="618"/>
      <c r="F37" s="618"/>
      <c r="G37" s="618"/>
      <c r="H37" s="618"/>
      <c r="I37" s="618"/>
      <c r="J37" s="618"/>
      <c r="K37" s="287"/>
    </row>
    <row r="38" spans="1:11">
      <c r="A38" s="618"/>
      <c r="B38" s="618"/>
      <c r="C38" s="618"/>
      <c r="D38" s="618"/>
      <c r="E38" s="618"/>
      <c r="F38" s="618"/>
      <c r="G38" s="618"/>
      <c r="H38" s="618"/>
      <c r="I38" s="618"/>
      <c r="J38" s="618"/>
      <c r="K38" s="287"/>
    </row>
    <row r="39" spans="1:11">
      <c r="A39" s="618"/>
      <c r="B39" s="618"/>
      <c r="C39" s="618"/>
      <c r="D39" s="618"/>
      <c r="E39" s="618"/>
      <c r="F39" s="618"/>
      <c r="G39" s="618"/>
      <c r="H39" s="618"/>
      <c r="I39" s="618"/>
      <c r="J39" s="618"/>
      <c r="K39" s="287"/>
    </row>
    <row r="40" spans="1:11">
      <c r="A40" s="618"/>
      <c r="B40" s="618"/>
      <c r="C40" s="618"/>
      <c r="D40" s="618"/>
      <c r="E40" s="618"/>
      <c r="F40" s="618"/>
      <c r="G40" s="618"/>
      <c r="H40" s="618"/>
      <c r="I40" s="618"/>
      <c r="J40" s="618"/>
      <c r="K40" s="287"/>
    </row>
    <row r="41" spans="1:11">
      <c r="A41" s="618"/>
      <c r="B41" s="618"/>
      <c r="C41" s="618"/>
      <c r="D41" s="618"/>
      <c r="E41" s="618"/>
      <c r="F41" s="618"/>
      <c r="G41" s="618"/>
      <c r="H41" s="618"/>
      <c r="I41" s="618"/>
      <c r="J41" s="618"/>
      <c r="K41" s="287"/>
    </row>
    <row r="42" spans="1:11" ht="13.35" customHeight="1">
      <c r="A42" s="618"/>
      <c r="B42" s="618"/>
      <c r="C42" s="618"/>
      <c r="D42" s="618"/>
      <c r="E42" s="618"/>
      <c r="F42" s="618"/>
      <c r="G42" s="618"/>
      <c r="H42" s="618"/>
      <c r="I42" s="618"/>
      <c r="J42" s="618"/>
    </row>
    <row r="43" spans="1:11" ht="11.25" customHeight="1">
      <c r="A43" s="618" t="s">
        <v>506</v>
      </c>
      <c r="B43" s="618"/>
      <c r="C43" s="618"/>
      <c r="D43" s="618"/>
      <c r="E43" s="618"/>
      <c r="F43" s="618"/>
      <c r="G43" s="618"/>
      <c r="H43" s="618"/>
      <c r="I43" s="618"/>
      <c r="J43" s="618"/>
      <c r="K43" s="287"/>
    </row>
    <row r="44" spans="1:11">
      <c r="A44" s="618"/>
      <c r="B44" s="618"/>
      <c r="C44" s="618"/>
      <c r="D44" s="618"/>
      <c r="E44" s="618"/>
      <c r="F44" s="618"/>
      <c r="G44" s="618"/>
      <c r="H44" s="618"/>
      <c r="I44" s="618"/>
      <c r="J44" s="618"/>
      <c r="K44" s="287"/>
    </row>
    <row r="45" spans="1:11">
      <c r="A45" s="618"/>
      <c r="B45" s="618"/>
      <c r="C45" s="618"/>
      <c r="D45" s="618"/>
      <c r="E45" s="618"/>
      <c r="F45" s="618"/>
      <c r="G45" s="618"/>
      <c r="H45" s="618"/>
      <c r="I45" s="618"/>
      <c r="J45" s="618"/>
      <c r="K45" s="287"/>
    </row>
    <row r="46" spans="1:11">
      <c r="A46" s="618"/>
      <c r="B46" s="618"/>
      <c r="C46" s="618"/>
      <c r="D46" s="618"/>
      <c r="E46" s="618"/>
      <c r="F46" s="618"/>
      <c r="G46" s="618"/>
      <c r="H46" s="618"/>
      <c r="I46" s="618"/>
      <c r="J46" s="618"/>
      <c r="K46" s="287"/>
    </row>
    <row r="47" spans="1:11">
      <c r="A47" s="618"/>
      <c r="B47" s="618"/>
      <c r="C47" s="618"/>
      <c r="D47" s="618"/>
      <c r="E47" s="618"/>
      <c r="F47" s="618"/>
      <c r="G47" s="618"/>
      <c r="H47" s="618"/>
      <c r="I47" s="618"/>
      <c r="J47" s="618"/>
      <c r="K47" s="287"/>
    </row>
    <row r="48" spans="1:11">
      <c r="A48" s="618"/>
      <c r="B48" s="618"/>
      <c r="C48" s="618"/>
      <c r="D48" s="618"/>
      <c r="E48" s="618"/>
      <c r="F48" s="618"/>
      <c r="G48" s="618"/>
      <c r="H48" s="618"/>
      <c r="I48" s="618"/>
      <c r="J48" s="618"/>
      <c r="K48" s="287"/>
    </row>
    <row r="49" spans="1:11">
      <c r="A49" s="618"/>
      <c r="B49" s="618"/>
      <c r="C49" s="618"/>
      <c r="D49" s="618"/>
      <c r="E49" s="618"/>
      <c r="F49" s="618"/>
      <c r="G49" s="618"/>
      <c r="H49" s="618"/>
      <c r="I49" s="618"/>
      <c r="J49" s="618"/>
      <c r="K49" s="287"/>
    </row>
    <row r="50" spans="1:11">
      <c r="A50" s="618"/>
      <c r="B50" s="618"/>
      <c r="C50" s="618"/>
      <c r="D50" s="618"/>
      <c r="E50" s="618"/>
      <c r="F50" s="618"/>
      <c r="G50" s="618"/>
      <c r="H50" s="618"/>
      <c r="I50" s="618"/>
      <c r="J50" s="618"/>
      <c r="K50" s="287"/>
    </row>
    <row r="51" spans="1:11" ht="10.5" customHeight="1">
      <c r="A51" s="618" t="s">
        <v>511</v>
      </c>
      <c r="B51" s="618"/>
      <c r="C51" s="618"/>
      <c r="D51" s="618"/>
      <c r="E51" s="618"/>
      <c r="F51" s="618"/>
      <c r="G51" s="618"/>
      <c r="H51" s="618"/>
      <c r="I51" s="618"/>
      <c r="J51" s="618"/>
      <c r="K51" s="287"/>
    </row>
    <row r="52" spans="1:11" ht="11.25" customHeight="1">
      <c r="A52" s="618"/>
      <c r="B52" s="618"/>
      <c r="C52" s="618"/>
      <c r="D52" s="618"/>
      <c r="E52" s="618"/>
      <c r="F52" s="618"/>
      <c r="G52" s="618"/>
      <c r="H52" s="618"/>
      <c r="I52" s="618"/>
      <c r="J52" s="618"/>
      <c r="K52" s="287"/>
    </row>
    <row r="53" spans="1:11">
      <c r="A53" s="618"/>
      <c r="B53" s="618"/>
      <c r="C53" s="618"/>
      <c r="D53" s="618"/>
      <c r="E53" s="618"/>
      <c r="F53" s="618"/>
      <c r="G53" s="618"/>
      <c r="H53" s="618"/>
      <c r="I53" s="618"/>
      <c r="J53" s="618"/>
      <c r="K53" s="287"/>
    </row>
    <row r="54" spans="1:11">
      <c r="A54" s="618"/>
      <c r="B54" s="618"/>
      <c r="C54" s="618"/>
      <c r="D54" s="618"/>
      <c r="E54" s="618"/>
      <c r="F54" s="618"/>
      <c r="G54" s="618"/>
      <c r="H54" s="618"/>
      <c r="I54" s="618"/>
      <c r="J54" s="618"/>
      <c r="K54" s="287"/>
    </row>
    <row r="55" spans="1:11">
      <c r="A55" s="618"/>
      <c r="B55" s="618"/>
      <c r="C55" s="618"/>
      <c r="D55" s="618"/>
      <c r="E55" s="618"/>
      <c r="F55" s="618"/>
      <c r="G55" s="618"/>
      <c r="H55" s="618"/>
      <c r="I55" s="618"/>
      <c r="J55" s="618"/>
      <c r="K55" s="287"/>
    </row>
    <row r="56" spans="1:11">
      <c r="A56" s="618"/>
      <c r="B56" s="618"/>
      <c r="C56" s="618"/>
      <c r="D56" s="618"/>
      <c r="E56" s="618"/>
      <c r="F56" s="618"/>
      <c r="G56" s="618"/>
      <c r="H56" s="618"/>
      <c r="I56" s="618"/>
      <c r="J56" s="618"/>
      <c r="K56" s="287"/>
    </row>
    <row r="57" spans="1:11">
      <c r="A57" s="618"/>
      <c r="B57" s="618"/>
      <c r="C57" s="618"/>
      <c r="D57" s="618"/>
      <c r="E57" s="618"/>
      <c r="F57" s="618"/>
      <c r="G57" s="618"/>
      <c r="H57" s="618"/>
      <c r="I57" s="618"/>
      <c r="J57" s="618"/>
      <c r="K57" s="287"/>
    </row>
    <row r="58" spans="1:11">
      <c r="A58" s="618"/>
      <c r="B58" s="618"/>
      <c r="C58" s="618"/>
      <c r="D58" s="618"/>
      <c r="E58" s="618"/>
      <c r="F58" s="618"/>
      <c r="G58" s="618"/>
      <c r="H58" s="618"/>
      <c r="I58" s="618"/>
      <c r="J58" s="618"/>
      <c r="K58" s="287"/>
    </row>
    <row r="59" spans="1:11">
      <c r="A59" s="618"/>
      <c r="B59" s="618"/>
      <c r="C59" s="618"/>
      <c r="D59" s="618"/>
      <c r="E59" s="618"/>
      <c r="F59" s="618"/>
      <c r="G59" s="618"/>
      <c r="H59" s="618"/>
      <c r="I59" s="618"/>
      <c r="J59" s="618"/>
    </row>
    <row r="60" spans="1:11">
      <c r="A60" s="618"/>
      <c r="B60" s="618"/>
      <c r="C60" s="618"/>
      <c r="D60" s="618"/>
      <c r="E60" s="618"/>
      <c r="F60" s="618"/>
      <c r="G60" s="618"/>
      <c r="H60" s="618"/>
      <c r="I60" s="618"/>
      <c r="J60" s="618"/>
    </row>
    <row r="61" spans="1:11">
      <c r="A61" s="618"/>
      <c r="B61" s="618"/>
      <c r="C61" s="618"/>
      <c r="D61" s="618"/>
      <c r="E61" s="618"/>
      <c r="F61" s="618"/>
      <c r="G61" s="618"/>
      <c r="H61" s="618"/>
      <c r="I61" s="618"/>
      <c r="J61" s="618"/>
    </row>
  </sheetData>
  <mergeCells count="3">
    <mergeCell ref="A35:J42"/>
    <mergeCell ref="A43:J50"/>
    <mergeCell ref="A51:J61"/>
  </mergeCells>
  <hyperlinks>
    <hyperlink ref="J5" location="Cont!A1" display="back" xr:uid="{00000000-0004-0000-1800-000000000000}"/>
  </hyperlinks>
  <pageMargins left="0.23622047244094488" right="0.23622047244094488" top="0.74803149606299213" bottom="0.74803149606299213" header="0.31496062992125984" footer="0.31496062992125984"/>
  <pageSetup paperSize="9" scale="88"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0070C0"/>
    <pageSetUpPr fitToPage="1"/>
  </sheetPr>
  <dimension ref="A1:P39"/>
  <sheetViews>
    <sheetView showGridLines="0" zoomScaleNormal="100" workbookViewId="0"/>
  </sheetViews>
  <sheetFormatPr defaultRowHeight="11.25"/>
  <cols>
    <col min="1" max="1" width="23.33203125" customWidth="1"/>
  </cols>
  <sheetData>
    <row r="1" spans="1:16" ht="18.75">
      <c r="A1" s="8" t="s">
        <v>0</v>
      </c>
      <c r="B1" s="66"/>
      <c r="C1" s="66"/>
      <c r="D1" s="66"/>
      <c r="E1" s="66"/>
      <c r="F1" s="66"/>
      <c r="G1" s="10"/>
      <c r="H1" s="10"/>
      <c r="I1" s="10"/>
      <c r="J1" s="10"/>
      <c r="K1" s="8"/>
      <c r="L1" s="66"/>
    </row>
    <row r="2" spans="1:16" ht="15.75">
      <c r="A2" s="136">
        <f>Cont!A2</f>
        <v>46112</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75">
      <c r="A5" s="105" t="s">
        <v>497</v>
      </c>
      <c r="B5" s="96"/>
      <c r="C5" s="96"/>
      <c r="D5" s="96"/>
    </row>
    <row r="6" spans="1:16" ht="12">
      <c r="A6" s="123"/>
      <c r="B6" s="96"/>
      <c r="C6" s="96"/>
      <c r="D6" s="96"/>
    </row>
    <row r="7" spans="1:16" ht="12">
      <c r="A7" s="123">
        <v>46063</v>
      </c>
      <c r="B7" s="96" t="s">
        <v>493</v>
      </c>
      <c r="C7" s="96"/>
      <c r="D7" s="96"/>
    </row>
    <row r="8" spans="1:16" ht="12">
      <c r="A8" s="123">
        <v>46065</v>
      </c>
      <c r="B8" s="96" t="s">
        <v>494</v>
      </c>
      <c r="C8" s="96"/>
      <c r="D8" s="96"/>
    </row>
    <row r="9" spans="1:16" ht="12">
      <c r="A9" s="123">
        <v>46070</v>
      </c>
      <c r="B9" s="96" t="s">
        <v>167</v>
      </c>
      <c r="C9" s="96"/>
      <c r="D9" s="96"/>
    </row>
    <row r="10" spans="1:16" ht="12">
      <c r="A10" s="123">
        <v>46084</v>
      </c>
      <c r="B10" s="96" t="s">
        <v>495</v>
      </c>
      <c r="C10" s="96"/>
      <c r="D10" s="96"/>
    </row>
    <row r="11" spans="1:16" ht="12">
      <c r="A11" s="123">
        <v>46098</v>
      </c>
      <c r="B11" s="96" t="s">
        <v>168</v>
      </c>
      <c r="C11" s="96"/>
      <c r="D11" s="96"/>
    </row>
    <row r="12" spans="1:16" ht="12">
      <c r="A12" s="123">
        <v>46106</v>
      </c>
      <c r="B12" s="96" t="s">
        <v>496</v>
      </c>
      <c r="C12" s="96"/>
      <c r="D12" s="96"/>
    </row>
    <row r="13" spans="1:16" ht="12">
      <c r="A13" s="123">
        <v>46121</v>
      </c>
      <c r="B13" s="96" t="s">
        <v>169</v>
      </c>
      <c r="C13" s="96"/>
      <c r="D13" s="96"/>
    </row>
    <row r="14" spans="1:16" ht="12">
      <c r="A14" s="123">
        <v>46133</v>
      </c>
      <c r="B14" s="96" t="s">
        <v>170</v>
      </c>
      <c r="C14" s="96"/>
      <c r="D14" s="96"/>
    </row>
    <row r="15" spans="1:16" ht="12">
      <c r="A15" s="123">
        <v>46154</v>
      </c>
      <c r="B15" s="96" t="s">
        <v>171</v>
      </c>
      <c r="C15" s="96"/>
      <c r="D15" s="96"/>
    </row>
    <row r="16" spans="1:16" ht="12">
      <c r="A16" s="123">
        <v>46189</v>
      </c>
      <c r="B16" s="96" t="s">
        <v>172</v>
      </c>
      <c r="C16" s="96"/>
      <c r="D16" s="96"/>
    </row>
    <row r="17" spans="1:4" ht="12">
      <c r="A17" s="123">
        <v>46224</v>
      </c>
      <c r="B17" s="96" t="s">
        <v>159</v>
      </c>
      <c r="C17" s="96"/>
      <c r="D17" s="96"/>
    </row>
    <row r="18" spans="1:4" ht="12">
      <c r="A18" s="123">
        <v>46245</v>
      </c>
      <c r="B18" s="96" t="s">
        <v>173</v>
      </c>
      <c r="C18" s="96"/>
      <c r="D18" s="96"/>
    </row>
    <row r="19" spans="1:4" ht="12">
      <c r="A19" s="123">
        <v>46280</v>
      </c>
      <c r="B19" s="96" t="s">
        <v>174</v>
      </c>
      <c r="C19" s="96"/>
      <c r="D19" s="96"/>
    </row>
    <row r="20" spans="1:4" ht="12">
      <c r="A20" s="123">
        <v>46315</v>
      </c>
      <c r="B20" s="96" t="s">
        <v>160</v>
      </c>
      <c r="C20" s="96"/>
      <c r="D20" s="96"/>
    </row>
    <row r="21" spans="1:4" ht="12">
      <c r="A21" s="123">
        <v>46343</v>
      </c>
      <c r="B21" s="96" t="s">
        <v>175</v>
      </c>
      <c r="C21" s="96"/>
      <c r="D21" s="96"/>
    </row>
    <row r="22" spans="1:4" ht="12">
      <c r="A22" s="123">
        <v>46371</v>
      </c>
      <c r="B22" s="96" t="s">
        <v>176</v>
      </c>
      <c r="C22" s="96"/>
      <c r="D22" s="96"/>
    </row>
    <row r="23" spans="1:4" ht="12">
      <c r="A23" s="123"/>
      <c r="B23" s="96"/>
      <c r="C23" s="96"/>
      <c r="D23" s="96"/>
    </row>
    <row r="24" spans="1:4" ht="12">
      <c r="A24" s="123"/>
      <c r="B24" s="96"/>
      <c r="C24" s="96"/>
      <c r="D24" s="96"/>
    </row>
    <row r="25" spans="1:4" ht="18.75">
      <c r="A25" s="105" t="s">
        <v>113</v>
      </c>
    </row>
    <row r="27" spans="1:4" ht="13.5" customHeight="1">
      <c r="A27" s="124" t="s">
        <v>491</v>
      </c>
    </row>
    <row r="28" spans="1:4" ht="13.5" customHeight="1">
      <c r="A28" s="125" t="s">
        <v>206</v>
      </c>
    </row>
    <row r="29" spans="1:4" ht="13.5" customHeight="1">
      <c r="A29" s="592" t="s">
        <v>492</v>
      </c>
    </row>
    <row r="30" spans="1:4" ht="13.5" customHeight="1">
      <c r="A30" s="112"/>
    </row>
    <row r="31" spans="1:4" ht="13.5" customHeight="1">
      <c r="A31" s="124" t="s">
        <v>10</v>
      </c>
    </row>
    <row r="32" spans="1:4" ht="13.5" customHeight="1">
      <c r="A32" s="125" t="s">
        <v>180</v>
      </c>
    </row>
    <row r="33" spans="1:1" ht="13.5" customHeight="1">
      <c r="A33" s="126" t="s">
        <v>9</v>
      </c>
    </row>
    <row r="35" spans="1:1" ht="12.75">
      <c r="A35" s="124" t="s">
        <v>0</v>
      </c>
    </row>
    <row r="36" spans="1:1" ht="12.75">
      <c r="A36" s="125" t="s">
        <v>114</v>
      </c>
    </row>
    <row r="37" spans="1:1" ht="12.75">
      <c r="A37" s="125" t="s">
        <v>13</v>
      </c>
    </row>
    <row r="38" spans="1:1" ht="12.75">
      <c r="A38" s="125" t="s">
        <v>115</v>
      </c>
    </row>
    <row r="39" spans="1:1" ht="12.75">
      <c r="A39" s="126" t="s">
        <v>14</v>
      </c>
    </row>
  </sheetData>
  <hyperlinks>
    <hyperlink ref="A29" r:id="rId1" xr:uid="{00000000-0004-0000-1900-000000000000}"/>
    <hyperlink ref="A33" r:id="rId2" xr:uid="{00000000-0004-0000-1900-000001000000}"/>
    <hyperlink ref="A39" r:id="rId3" display="mailto:info@lhv.ee" xr:uid="{00000000-0004-0000-1900-000002000000}"/>
  </hyperlinks>
  <pageMargins left="0.23622047244094488" right="0.23622047244094488" top="0.74803149606299213" bottom="0.74803149606299213" header="0.31496062992125984" footer="0.31496062992125984"/>
  <pageSetup paperSize="9"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Cont</vt:lpstr>
      <vt:lpstr>Str</vt:lpstr>
      <vt:lpstr>FP</vt:lpstr>
      <vt:lpstr>KR</vt:lpstr>
      <vt:lpstr>gPL 9Q</vt:lpstr>
      <vt:lpstr>gBS 9Q</vt:lpstr>
      <vt:lpstr>gSA</vt:lpstr>
      <vt:lpstr>gKSA</vt:lpstr>
      <vt:lpstr>gL</vt:lpstr>
      <vt:lpstr>gLK</vt:lpstr>
      <vt:lpstr>gLia</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Share</vt:lpstr>
      <vt:lpstr>Bonds</vt:lpstr>
      <vt:lpstr>Cal</vt:lpstr>
      <vt:lpstr>Bonds!Print_Area</vt:lpstr>
      <vt:lpstr>Cal!Print_Area</vt:lpstr>
      <vt:lpstr>Cont!Print_Area</vt:lpstr>
      <vt:lpstr>ESG!Print_Area</vt:lpstr>
      <vt:lpstr>FP!Print_Area</vt:lpstr>
      <vt:lpstr>'gBS 9Q'!Print_Area</vt:lpstr>
      <vt:lpstr>gKSA!Print_Area</vt:lpstr>
      <vt:lpstr>gL!Print_Area</vt:lpstr>
      <vt:lpstr>gLCR!Print_Area</vt:lpstr>
      <vt:lpstr>gLia!Print_Area</vt:lpstr>
      <vt:lpstr>gLK!Print_Area</vt:lpstr>
      <vt:lpstr>gNSFR!Print_Area</vt:lpstr>
      <vt:lpstr>'gPL 9Q'!Print_Area</vt:lpstr>
      <vt:lpstr>gRi!Print_Area</vt:lpstr>
      <vt:lpstr>gSA!Print_Area</vt:lpstr>
      <vt:lpstr>'kBS 9Q'!Print_Area</vt:lpstr>
      <vt:lpstr>'kPL 9Q'!Print_Area</vt:lpstr>
      <vt:lpstr>KR!Print_Area</vt:lpstr>
      <vt:lpstr>kSA!Print_Area</vt:lpstr>
      <vt:lpstr>'pBS 9Q'!Print_Area</vt:lpstr>
      <vt:lpstr>'pPL 9Q'!Print_Area</vt:lpstr>
      <vt:lpstr>pSA!Print_Area</vt:lpstr>
      <vt:lpstr>Share!Print_Area</vt:lpstr>
      <vt:lpstr>Str!Print_Area</vt:lpstr>
      <vt:lpstr>'ukBS 9Q'!Print_Area</vt:lpstr>
      <vt:lpstr>'ukPL 9Q'!Print_Area</vt:lpstr>
      <vt:lpstr>ukSA!Print_Area</vt:lpstr>
      <vt:lpstr>vhAUM!Print_Area</vt:lpstr>
      <vt:lpstr>'vhBS 9Q'!Print_Area</vt:lpstr>
      <vt:lpstr>'vhPL 9Q'!Print_Area</vt:lpstr>
      <vt:lpstr>vhSA!Print_Area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2024-01-19T14:36:18Z</cp:lastPrinted>
  <dcterms:created xsi:type="dcterms:W3CDTF">2018-01-29T10:25:29Z</dcterms:created>
  <dcterms:modified xsi:type="dcterms:W3CDTF">2026-04-20T14:06:16Z</dcterms:modified>
</cp:coreProperties>
</file>